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204"/>
  </bookViews>
  <sheets>
    <sheet name="Sheet1" sheetId="1" r:id="rId1"/>
  </sheets>
  <definedNames>
    <definedName name="_xlnm._FilterDatabase" localSheetId="0" hidden="1">Sheet1!$A$3:$BU$36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<sst xmlns="http://schemas.openxmlformats.org/spreadsheetml/2006/main" count="483" uniqueCount="264">
  <si>
    <t>学号</t>
  </si>
  <si>
    <t>姓名</t>
  </si>
  <si>
    <t>专业</t>
  </si>
  <si>
    <t>班级</t>
  </si>
  <si>
    <t>参军入伍
服兵役</t>
  </si>
  <si>
    <t>参加志愿服务</t>
  </si>
  <si>
    <t>志愿服务学工核分</t>
  </si>
  <si>
    <t>到国际组织实习</t>
  </si>
  <si>
    <t>科研成果</t>
  </si>
  <si>
    <t>科研总核分</t>
  </si>
  <si>
    <t>竞赛获奖</t>
  </si>
  <si>
    <t>竞赛总核分</t>
  </si>
  <si>
    <t>发展素质加分总计</t>
  </si>
  <si>
    <t>入伍时间</t>
  </si>
  <si>
    <t>加分</t>
  </si>
  <si>
    <t>志愿服务时间(小时)</t>
  </si>
  <si>
    <t>获得志愿服务等党团社会工作荣誉</t>
  </si>
  <si>
    <t>类别</t>
  </si>
  <si>
    <t>实习内容</t>
  </si>
  <si>
    <t>实习时间</t>
  </si>
  <si>
    <t>大学生
创新创业实践计划</t>
  </si>
  <si>
    <t>学院核分</t>
  </si>
  <si>
    <t>莙政基金项目</t>
  </si>
  <si>
    <t>学校大学生课外学术科研基金项目、医学院学生课外科研项目</t>
  </si>
  <si>
    <t>学术论文</t>
  </si>
  <si>
    <t>专利</t>
  </si>
  <si>
    <t>“挑战杯”、“互联网+”、“创青春”
三大赛</t>
  </si>
  <si>
    <t>专业技能竞赛</t>
  </si>
  <si>
    <t>专业知识竞赛</t>
  </si>
  <si>
    <r>
      <rPr>
        <b/>
        <sz val="11"/>
        <color theme="1"/>
        <rFont val="等线"/>
        <charset val="134"/>
        <scheme val="minor"/>
      </rPr>
      <t>非专业类竞赛</t>
    </r>
    <r>
      <rPr>
        <b/>
        <sz val="11"/>
        <color rgb="FFFF0000"/>
        <rFont val="等线"/>
        <charset val="134"/>
        <scheme val="minor"/>
      </rPr>
      <t>（校级体美类竞赛由学工审核）</t>
    </r>
  </si>
  <si>
    <t>体美竞赛学工核分</t>
  </si>
  <si>
    <t>核分含体美</t>
  </si>
  <si>
    <t>项目名称</t>
  </si>
  <si>
    <t>项目级别</t>
  </si>
  <si>
    <t>成员级别</t>
  </si>
  <si>
    <t>完成类别</t>
  </si>
  <si>
    <t>完成情况</t>
  </si>
  <si>
    <t>论文题目</t>
  </si>
  <si>
    <t>期刊名称</t>
  </si>
  <si>
    <t>期刊号</t>
  </si>
  <si>
    <t>论文级别</t>
  </si>
  <si>
    <t>作者排名</t>
  </si>
  <si>
    <t>专利名称</t>
  </si>
  <si>
    <t>专利级别</t>
  </si>
  <si>
    <t>成员排名</t>
  </si>
  <si>
    <t>项目等级</t>
  </si>
  <si>
    <t>获奖级别</t>
  </si>
  <si>
    <t>成员</t>
  </si>
  <si>
    <t>2130504071</t>
  </si>
  <si>
    <t>袁可</t>
  </si>
  <si>
    <t>预防医学</t>
  </si>
  <si>
    <t>医21预防2班</t>
  </si>
  <si>
    <t>平均每学年≥54h</t>
  </si>
  <si>
    <t>校级、市级</t>
  </si>
  <si>
    <t>《琥珀酸作为缺血性脑卒中后心血管事件预测标志的巢式病例对照研究》（苏州大学第二十五批大学生课外学术科研基金项目）</t>
  </si>
  <si>
    <t>主持人</t>
  </si>
  <si>
    <t>结题</t>
  </si>
  <si>
    <t>合格</t>
  </si>
  <si>
    <t>1、Lipoprotein(a) and functional outcome of acute ischemic stroke when discordant with low-density lipoprotein cholesterol；2、Soluble Triggering Receptor Expressed on Myeloid Cells 2 as a Promising Biomarker for Poststroke Depression After Acute Ischemic Stroke</t>
  </si>
  <si>
    <t>1、Postgraduate Medical Journal；2、Journal of the American Heart Association</t>
  </si>
  <si>
    <t>1、issue 1177；2、DOl:10.1161/JAHA.124.040555</t>
  </si>
  <si>
    <t>1、SCI论文；2、SCI论文</t>
  </si>
  <si>
    <t>1、排名2-3位；3.5
2、排名2-3位,3.5</t>
  </si>
  <si>
    <t>1、《乡影——农村公益电影放映现状调研》（第十八届“挑战杯”全国大学生课外学术科技作品竞赛“红色专项”活动江苏省选拔赛）；2、《“定骨神针”——新一代可延长髓内钉》（苏州大学2023年创新创业创意大赛）</t>
  </si>
  <si>
    <t>1、省级；2、校级</t>
  </si>
  <si>
    <t>1、一等奖；2、三等奖</t>
  </si>
  <si>
    <t>1、排名2、3；2、其他成员</t>
  </si>
  <si>
    <t>1、《脂蛋白（α）与低密度脂蛋白胆固醇不一致时对卒中功能预测作用》【CULSC第九届全国大学生生命科学竞赛（创新创业类）】</t>
  </si>
  <si>
    <t>国家级</t>
  </si>
  <si>
    <t>三等奖</t>
  </si>
  <si>
    <t>2130504086</t>
  </si>
  <si>
    <t>宋鑫熺</t>
  </si>
  <si>
    <t>医学院学生课外科研项目</t>
  </si>
  <si>
    <t>苏州大学苏州医学院医学人文竞赛</t>
  </si>
  <si>
    <t>学院级</t>
  </si>
  <si>
    <t>二等奖</t>
  </si>
  <si>
    <t>2130504085</t>
  </si>
  <si>
    <t>林佳缘</t>
  </si>
  <si>
    <t>缺陷型硫化钛用于气体介导的肿瘤声动力-免疫治疗</t>
  </si>
  <si>
    <t>大学生吃动平衡行为内隐倾向的测量程序设计与应用研究</t>
  </si>
  <si>
    <t>Psychometric evaluation of Liking and Wanting implicit  association tests for physical activity and recreational screen use</t>
  </si>
  <si>
    <t>Journal of Behavioral Medicine</t>
  </si>
  <si>
    <t>ISSN 0160-7715</t>
  </si>
  <si>
    <t>SCI论文</t>
  </si>
  <si>
    <t>排名2-3位</t>
  </si>
  <si>
    <t>2130504081</t>
  </si>
  <si>
    <t>胡静雯</t>
  </si>
  <si>
    <t>2130504024</t>
  </si>
  <si>
    <t>陈奕璇</t>
  </si>
  <si>
    <t>医21预防1班</t>
  </si>
  <si>
    <t>学部级</t>
  </si>
  <si>
    <t>Psychometric evaluation of Liking and Wanting implicit association 
tests for physical activity and recreational screen use</t>
  </si>
  <si>
    <t>ISSN：0160-7715</t>
  </si>
  <si>
    <t>排名4-5位</t>
  </si>
  <si>
    <t>2130504023</t>
  </si>
  <si>
    <t>杜卓融</t>
  </si>
  <si>
    <t>1.校级、市级
2.校级、市级
3.校级、市级</t>
  </si>
  <si>
    <t>1.医学院学生课外科研项目，《饮用水中高毒性卤代环戊二烯类消毒副产物的识别和定量研究》
2.学校大学生课外学术基金项目，《GenX对人正常肝细胞潜在致癌性及其机制研究》
3.学校大学生课外学术基金项目，《子痫前期单细胞测序数据的生物信息学分析》</t>
  </si>
  <si>
    <t>1.主持人
2.成员
3.成员</t>
  </si>
  <si>
    <t>1.结题
2.结题
3.结题</t>
  </si>
  <si>
    <t>1.合格
2.合格
3.合格</t>
  </si>
  <si>
    <t>1.A time-updated review on the identification of emerging disinfection byproducts in drinking water: Revealing the role of chromatography
2.Blood Trihalomethanes and Human Cancer: A Systematic Review and Meta-Analysis
3.饮用水中高毒性卤代硝基甲烷、卤乙腈和卤代乙酰胺的污染状况
4.Clarifying the misuse of EC50, IC50, and LC50 in cytotoxicity study of water disinfection byproducts: A critical analysis and perspective
5.Review of Free Amino Acids in Source Water (River, Lake, and Reservoir): Occurrence, Composition, Molar Yields, Formation Potential, and Contribution to N-DBPs</t>
  </si>
  <si>
    <t>1.Trends in Environmental Analytical Chemistry
2.toxics
3.环境卫生学杂志
4.Hygiene and Environmental Health Advances
5.ACS ES &amp; T Water</t>
  </si>
  <si>
    <t>1.ISSN: 2214-1588
2.ISSN: 2305-6304
3.ISSN：2095-1906
4.ISSN: 2773-0492
5.ISSN: 2690-0637</t>
  </si>
  <si>
    <t>1.SCI论文
2.SCI论文
3.省级普通期刊
4.省级普通期刊
5.SCI</t>
  </si>
  <si>
    <t>1.排名第一,7
2.排名2-3位,3.5
3.排名第一,3
4.排名第一,3
5.排名2-3位,3.5</t>
  </si>
  <si>
    <t>1.一种细胞实验光照箱
2.一种心梗急救衣
3.一种细胞侵袭实验用Transwell小室
4.一种细胞运输容器保护装置
5.一种多功能细胞培养液存取装置
6.一种针对听障人士的门铃系统</t>
  </si>
  <si>
    <t>1.实用专利
2.实用专利
3.实用专利
4.实用专利
5.实用专利
6.实用专利</t>
  </si>
  <si>
    <t>1.排名第一,3
2.排名2-3位,
3.排名2-3位
4.排名2-3位
5.排名2-3位
6.排名2-3位</t>
  </si>
  <si>
    <t>1.中国国际大学生创新大赛（2024），《灵动细胞——动态肿瘤细胞株首创者》
2.苏州大学2025年“挑战杯”大学生课外学术科技作品竞赛，《转录因子NRF2在砷致细胞恶性转化中的作用及调控机制》</t>
  </si>
  <si>
    <t>1.国家级
2.校级</t>
  </si>
  <si>
    <t>1.金奖（最高奖为金奖）
2.特等奖</t>
  </si>
  <si>
    <t>1.其他成员
2.排名2、3</t>
  </si>
  <si>
    <t>第九届全国大学生生命科学竞赛（科学探究类），《PIM1在亚砷酸钠致HaCaT细胞恶性转化过程中的作用及机制研究》</t>
  </si>
  <si>
    <t>省级</t>
  </si>
  <si>
    <t>2130504100</t>
  </si>
  <si>
    <t>赵娟</t>
  </si>
  <si>
    <t>神经营养因子与缺血性脑卒中患者病后抑郁关系的队列研究</t>
  </si>
  <si>
    <t>校级(含学部)</t>
  </si>
  <si>
    <t>2130504077</t>
  </si>
  <si>
    <t>余婵婵</t>
  </si>
  <si>
    <t>Ti3C2Tx纳米点多途径干预AD转基因果蝇的效应及机制研究</t>
  </si>
  <si>
    <t>1.乡影——农村公益电影放映现状调研（挑战杯）
2.人体脊梁——基于生物力学构建仿生椎间盘（创新大赛）
3.关于成骨不全患者生存现状及其改善路径的调查研究（挑战杯）
4.智流染色——基于底部平行液流技术的玻片染色系统（创新大赛）</t>
  </si>
  <si>
    <t>1.省级
2.省级
3.校级
4.校级</t>
  </si>
  <si>
    <t>1.一等奖
2.二等奖
3.三等奖
4.二等奖</t>
  </si>
  <si>
    <t>1.排名第一,18
2.其他成员,4
3.其他成员0.25
4.其他成员0.5</t>
  </si>
  <si>
    <t>1.第八届苏州大学苏州医学院生物学实验技能大赛个人比赛
2.第八届苏州大学苏州医学院生物学实验技能大赛团体比赛</t>
  </si>
  <si>
    <t>1.校级（含学院部）
2.校级（含学院部）</t>
  </si>
  <si>
    <t>1.三等奖
2.二等奖</t>
  </si>
  <si>
    <t>1.正式成员
2.正式成员</t>
  </si>
  <si>
    <t>1.中国毒理学校园科普大赛-《青丝劫：日常毒物如何蚕食你的秀发》</t>
  </si>
  <si>
    <t>1.省级</t>
  </si>
  <si>
    <t>1.一等奖</t>
  </si>
  <si>
    <t>1.正式成员</t>
  </si>
  <si>
    <t>2130504101</t>
  </si>
  <si>
    <t>刘锡莹</t>
  </si>
  <si>
    <t>平均每学年≥36h</t>
  </si>
  <si>
    <t>2130504039</t>
  </si>
  <si>
    <t>蔡允诺</t>
  </si>
  <si>
    <t>m6A甲基化在BPA致斑马鱼自发运动节律紊乱中的作用机制研究</t>
  </si>
  <si>
    <t>优秀</t>
  </si>
  <si>
    <t>1.饮用水中高毒性卤代环戊二烯类消毒副产物识别和定量研究
2.GenX对人正常肝细胞潜在致癌性及其机制研究
3.子痫前期单细胞测序数据的生物信息学分析</t>
  </si>
  <si>
    <t>1.成员
2.成员
3.成员</t>
  </si>
  <si>
    <t>1、Carbon dots induce endoplasmic reticulum stress-mediated lipid dysregulation 
and embryonic developmental toxicity in zebrafish
2、A Review of Free Amino Acids in Global Source Water (River, Lake, and     Reservoir): Analytical Method, Occurrence, Composition, Molar Yields,      Formation Potential and Contribution to N-DBPs
3、饮用水中高毒性卤代硝基甲烷、卤乙腈和卤代乙酰胺的污染状况
4、全球化背景下应用 One Health 理念控制 AMR 传播</t>
  </si>
  <si>
    <t>1、Ecotoxicology and Environmental Safety
2、ACS ES &amp; T Water
3、环境卫生学杂志
4、中华科技期刊数据库（全文版）自然科学</t>
  </si>
  <si>
    <t>1、0147-6513
2、2690-0637
3、issn2095-1906
4、issn1671-5500</t>
  </si>
  <si>
    <t>1、SCI
2、SCI
3、普通期刊
4、普通期刊</t>
  </si>
  <si>
    <t>1、3（共一）
2、2（共一）
3、2
4、2</t>
  </si>
  <si>
    <t>一种实验室斑马鱼饲料的过滤分离装置</t>
  </si>
  <si>
    <t>实用专利</t>
  </si>
  <si>
    <t>排名第一</t>
  </si>
  <si>
    <t xml:space="preserve">1、双硫死亡相关基因RPN1通过EGFR-AKT2-FOXO3通路调控肺癌细胞衰老的机制研究
2、无“卤”可逃-水消毒副产物检测领航者
</t>
  </si>
  <si>
    <t xml:space="preserve">1.省级
2.校级
</t>
  </si>
  <si>
    <t xml:space="preserve">1.一等奖
2.二等奖
</t>
  </si>
  <si>
    <t>1.其他成员，6
2.排名第一,4</t>
  </si>
  <si>
    <t>基础医学创新研究暨实验设计论坛全国银奖</t>
  </si>
  <si>
    <t>银奖</t>
  </si>
  <si>
    <t>主持人（正式成员）</t>
  </si>
  <si>
    <t>1、全国大学生生命科学竞赛-创新创业大赛国家级一等奖
2、第九届全国大学生生命科学竞赛（科学探究类)</t>
  </si>
  <si>
    <t>1、国家级
2、省级</t>
  </si>
  <si>
    <t>1、一等奖（第一档次，无特等奖）
2、三等奖（第三档次，无特等奖）</t>
  </si>
  <si>
    <t>1.“外研社·国才杯”全国大学生外语能力大赛</t>
  </si>
  <si>
    <t>1.省三等奖</t>
  </si>
  <si>
    <t>2130504031</t>
  </si>
  <si>
    <t>奚越</t>
  </si>
  <si>
    <t>益生菌对BPA引起斑马鱼自闭样行为的影响及其机制研究</t>
  </si>
  <si>
    <t>妇女之友</t>
  </si>
  <si>
    <t>ISSN 1002-400X
CN 23-1007/C</t>
  </si>
  <si>
    <t>省级 普通期刊</t>
  </si>
  <si>
    <t>1、“互联网+””受“疫”匪浅——DNA疫苗守护鲫鱼养殖致富梦
2、苏州大学大学生创新大赛（2024）无“卤”可逃——水消毒副产物检测领航者</t>
  </si>
  <si>
    <t>1.校级
2.校级</t>
  </si>
  <si>
    <t>1.二等奖（无特等奖）
2.二等奖（无特等奖</t>
  </si>
  <si>
    <t>1.其它成员
2.其他成员</t>
  </si>
  <si>
    <t>“乳”此健康</t>
  </si>
  <si>
    <t>阮文琪</t>
  </si>
  <si>
    <t>2130504020</t>
  </si>
  <si>
    <t>何烨琳</t>
  </si>
  <si>
    <t>“血清肌酐水平与妊娠糖尿病的关联及机制研究”</t>
  </si>
  <si>
    <t>1、“子痫前期单细胞测序数据的生物信息学分析”   2、“GenX对人正常肝细胞潜在致癌性及其机制研究”</t>
  </si>
  <si>
    <t>1、主持人  2、成员</t>
  </si>
  <si>
    <t>1、结题  2、结题</t>
  </si>
  <si>
    <t>1、合格   2、合格</t>
  </si>
  <si>
    <t>“一种针对听障人士的门铃系统”</t>
  </si>
  <si>
    <t>1、苏州大学大学生创新大赛（2024）产业命题赛道
2、苏州大学“苏大天宫杯”“挑战杯”全国大学生课外学术科技作品竞赛 
3、苏州大学“苏大天宫杯”“挑战杯”全国大学生课外学术科技作品竞赛</t>
  </si>
  <si>
    <t>1.校级  
2.校级 
3.校级</t>
  </si>
  <si>
    <t>1、二等奖（无特等奖）
2.二等奖  3.三等奖</t>
  </si>
  <si>
    <t>1.其它成员，1
2.其他成员，0.5
3.排名2-3，0.5</t>
  </si>
  <si>
    <t>全省文体类大型赛事（江苏省第七届大学生艺术展演舞蹈）</t>
  </si>
  <si>
    <t>特等奖</t>
  </si>
  <si>
    <t>2130504105</t>
  </si>
  <si>
    <t>林晨曦</t>
  </si>
  <si>
    <t>1.2022年全国大学生英语竞赛
2.2021年第三届全国高校创新英语挑战赛-英语词汇赛</t>
  </si>
  <si>
    <t>1.国家级
2.省级</t>
  </si>
  <si>
    <t>1.三等奖
2.一等奖</t>
  </si>
  <si>
    <t>2130504079</t>
  </si>
  <si>
    <t>陆思舟</t>
  </si>
  <si>
    <t>《m6A 甲基化在BPA致斑马鱼发运动节律紊乱中的作用机制研究》</t>
  </si>
  <si>
    <t>《一种实验室斑马鱼饲料的过滤分离装置》</t>
  </si>
  <si>
    <t>一等奖</t>
  </si>
  <si>
    <t>正式成员</t>
  </si>
  <si>
    <t>2130504029</t>
  </si>
  <si>
    <t>柳惟潇</t>
  </si>
  <si>
    <t>《m6A甲基化在BPA致斑马鱼自发运动节律紊乱中的作用机制研究》</t>
  </si>
  <si>
    <t>2130504033</t>
  </si>
  <si>
    <t>李晓璐</t>
  </si>
  <si>
    <t>Gαi3在胰腺癌中的作用及其机制研究</t>
  </si>
  <si>
    <t>中期检查</t>
  </si>
  <si>
    <t>托育供需双方问题树及决策模型</t>
  </si>
  <si>
    <t>关于青少年网络消费行为的研究项目</t>
  </si>
  <si>
    <t>校级</t>
  </si>
  <si>
    <t>其它成员</t>
  </si>
  <si>
    <t>1.全国大学生英语竞赛
2.蓝桥杯全国软件和信息技术专业人才大赛</t>
  </si>
  <si>
    <t>1.三等奖
2.三等奖（无特等奖）</t>
  </si>
  <si>
    <t>2130504003</t>
  </si>
  <si>
    <t>王李颖</t>
  </si>
  <si>
    <t>乙酰化修饰调控IDH1活性机制的研究</t>
  </si>
  <si>
    <t>维生素D对三阴乳腺癌细胞糖脂代谢的作用</t>
  </si>
  <si>
    <t>Maternal PFOS exposure in mice induces hepatic lipid accumulation and 
inflammation in adult female offspring: Involvement of 
microbiome-gut-liver axis and autophagy</t>
  </si>
  <si>
    <t>Journal of Hazardous Materials</t>
  </si>
  <si>
    <t>0304-3894</t>
  </si>
  <si>
    <t>1、孕期PFOS暴露对子代脂代谢的作用及机制研究
2、基因组学在食源性金黄色葡萄球菌检测分析中的应用</t>
  </si>
  <si>
    <t>1、国家级 2、国家级</t>
  </si>
  <si>
    <t>1、三等奖 2、三等奖</t>
  </si>
  <si>
    <t>2130504084</t>
  </si>
  <si>
    <t>王茹瑾</t>
  </si>
  <si>
    <t>1.《Psychometric evaluation of Liking and Wanting implicit association tests for physical activity and recreational screen use》
2.《2013-2023年间中文数据库中我国儿童超重肥胖领域研究热点和趋势评述》
3.《 Impacts of arsenic exposure through drinking water on pigment  disorders：A meta-analysis and a Bayesian benchmark  concentration analysis 》</t>
  </si>
  <si>
    <t>1. Journal of Behavioral Medicine
2.中国校医
3. Journal of Trace Elements in Medicine and Biology</t>
  </si>
  <si>
    <t xml:space="preserve">1. 0160-7715
2.1001-7062
3.JTEMB-D-20-00012R1
</t>
  </si>
  <si>
    <t>1. SCI论文
2.省级 普3. SCI论文</t>
  </si>
  <si>
    <t>1. 排名2-3位
2.排名2-3位
3. 排名1</t>
  </si>
  <si>
    <t>苏州大学2025年“挑战杯”大学生课外学术科技作品竞赛</t>
  </si>
  <si>
    <t>全国大学生生命科学竞赛(科学探究类)江苏赛区</t>
  </si>
  <si>
    <t>2130504021</t>
  </si>
  <si>
    <t>樊莎芬</t>
  </si>
  <si>
    <t>中国毒理学会校园科普作品大赛</t>
  </si>
  <si>
    <t>1.一等奖（无特等奖）</t>
  </si>
  <si>
    <t>2130504070</t>
  </si>
  <si>
    <t>洪晓霖</t>
  </si>
  <si>
    <t>校级+学部级</t>
  </si>
  <si>
    <t>IncRNA CARMN调控G3BP2依赖的P53核转出抑制前列腺癌恩杂鲁胺耐药的分子机制研究</t>
  </si>
  <si>
    <t>2130504025</t>
  </si>
  <si>
    <t>吴甜甜</t>
  </si>
  <si>
    <t xml:space="preserve">1.乳铁蛋白改善非酒精性脂肪肝病
2.阶梯式显微血管吻合技术训练方法培养医学生显微手术操作能力的实验研究
3.托育供需双方问题树及决策模型
 </t>
  </si>
  <si>
    <t>阶梯式显微血管吻合训练方案的可行性研究与文献回顾</t>
  </si>
  <si>
    <t>国际神经病学神经外科学杂志</t>
  </si>
  <si>
    <t>1673-2642</t>
  </si>
  <si>
    <t>核心期刊</t>
  </si>
  <si>
    <t>1.乡影——农村公益电影放映现状调研
2.关于成骨不全患者生存现状及其改善路径的调查研究
3.“定骨神针”——新一代可延长髓内钉</t>
  </si>
  <si>
    <t>1.省级
2.校级
3.校级</t>
  </si>
  <si>
    <t>1.一等奖
2.二等奖
3.二等奖</t>
  </si>
  <si>
    <t>1.排名2-3，12
2.其它成员,0.5
3.其它成员,0.5</t>
  </si>
  <si>
    <t>1.中国毒理学会校园科普作品大赛《奶茶飘香里的健康秘密——饮茶型氟中毒》</t>
  </si>
  <si>
    <t>1.三等奖（无特等奖）</t>
  </si>
  <si>
    <t>备注：</t>
  </si>
  <si>
    <t>１、参加志愿服务（最高10分），（1）志愿服务时间需由医学院团委青年志愿者服务中心提供证明。（2）同一奖项按获得的最高级别加分，且不可多次重复累加。（3）学校教务处、招就处颁发的优秀志愿者证书等同于学院级。（4）颁发荣誉的志愿服务等活动需要以苏州大学的名义参加，且落款单位必须为官方党团组织。（5）党团社会工作荣誉如下表所列，如出现不在列表中的荣誉，将由推免工作组讨论决定。</t>
  </si>
  <si>
    <t>２、到国际组织实习（最高10分），（1）提供到国际组织实习的证书复印件。（2）国际组织的认定，以国家人力资源和社会保障部网站上的名录为准，网址链接为http://www.mohrss.gov.cn/SYrlzyhshbzb/rdzt/gjzzrcfw/zygjzz/。</t>
  </si>
  <si>
    <t>３、科研成果（最高30分 ），（1）以上各项加分按次累加，但“大创”、“莙政”等学生科研项目加分累计不超过15分，学术论文加分累计不超过10分，专利加分累计不超过5 分。（2）同一内容按获得的最高级别加分。（3）各类科研项目，已结题按结题计分，未结题按中期检查计分，需提供结题证书或中期检查结果文件（需由医学院相关主管单位盖章）；科研论文需正式发表，并提供论文杂志的封面、目录、正文、封底复印件，中文核心期刊的认定以论文发表时北京大学图书馆公布的中文核心期刊要目总览为准；专利需提供证书复印件。无支撑材料者一律不予认可。（4）不在本评分表中列出的项目由学院“专家评审小组”审核后加分，并报“医学院推免工作小组”备案。</t>
  </si>
  <si>
    <t>４、竞赛获奖（最高30分 ），（1）以上各项加分按次累加，但同一奖项按获得的最高级别加分，不重复累加。（2）同一内容按获得的最高级别加分，不重复累加。（3）需提供获奖证书复印件或发文（需由医学院相关主管单位盖章），无支撑材料者一律不予认可。（4）不在本评分表中列出的获奖由学院“专家评审小组”审核后加分，并报“医学院推免工作小组”备案。</t>
  </si>
  <si>
    <t>特别说明：申请学生与指导教师联合发表论文或参赛的，应由指导教师出具推荐信，客观陈述学生在联合成果中作出的实际贡献等。</t>
  </si>
  <si>
    <t>填表注意事项：</t>
  </si>
  <si>
    <t>每人仅限填写一行；单元格内有下拉菜单的，请按下拉菜单内容填写；有多个项目、多篇论文或竞赛获奖等的，请在项目名称单元格内按顺序1、2、3….依次列出，后续项目级别、成员级别等单元格填写也用1、2、3....依次相对应（去除单元格内下拉菜单格式，填报内容须符合下拉菜单内填写要求）</t>
  </si>
  <si>
    <t>纸质材料要求：</t>
  </si>
  <si>
    <t>1、须和汇总表内容保持一致；2、按照参军入伍服兵役、参加志愿服务、到国际组织实习、科研成果、竞赛获奖的顺序装订成册，并自行编制目录作为封面（封面内容包含申请人姓名、专业、学号、证明材料目录和对应页码）</t>
  </si>
  <si>
    <t>360+</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</si>
</sst>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theme="1"/>
      <name val="等线"/>
      <charset val="134"/>
      <scheme val="minor"/>
    </font>
    <font>
      <b/>
      <sz val="12"/>
      <color theme="1"/>
      <name val="等线"/>
      <charset val="134"/>
      <scheme val="minor"/>
    </font>
    <font>
      <b/>
      <sz val="11"/>
      <color theme="1"/>
      <name val="等线"/>
      <charset val="134"/>
      <scheme val="minor"/>
    </font>
    <font>
      <sz val="10"/>
      <name val="等线"/>
      <charset val="134"/>
      <scheme val="minor"/>
    </font>
    <font>
      <sz val="10"/>
      <color theme="1"/>
      <name val="等线"/>
      <charset val="134"/>
      <scheme val="minor"/>
    </font>
    <font>
      <sz val="10"/>
      <color rgb="FFFF0000"/>
      <name val="等线"/>
      <charset val="134"/>
      <scheme val="minor"/>
    </font>
    <font>
      <b/>
      <sz val="10"/>
      <color theme="1"/>
      <name val="等线"/>
      <charset val="134"/>
      <scheme val="minor"/>
    </font>
    <font>
      <b/>
      <sz val="10"/>
      <color rgb="FFFF0000"/>
      <name val="等线"/>
      <charset val="134"/>
      <scheme val="minor"/>
    </font>
    <font>
      <b/>
      <sz val="11"/>
      <color rgb="FFFF0000"/>
      <name val="等线"/>
      <charset val="134"/>
      <scheme val="minor"/>
    </font>
    <font>
      <b/>
      <sz val="12"/>
      <color rgb="FFFF0000"/>
      <name val="等线"/>
      <charset val="134"/>
      <scheme val="minor"/>
    </font>
    <font>
      <sz val="11"/>
      <color rgb="FFFF0000"/>
      <name val="等线"/>
      <charset val="134"/>
      <scheme val="minor"/>
    </font>
    <font>
      <b/>
      <sz val="9"/>
      <name val="Calibri"/>
      <charset val="134"/>
    </font>
    <font>
      <sz val="9"/>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5">
    <fill>
      <patternFill patternType="none"/>
    </fill>
    <fill>
      <patternFill patternType="gray125"/>
    </fill>
    <fill>
      <patternFill patternType="solid">
        <fgColor rgb="FFFFFF00"/>
        <bgColor indexed="64"/>
      </patternFill>
    </fill>
    <fill>
      <patternFill patternType="solid">
        <fgColor rgb="FFFFC0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top style="thin">
        <color auto="1"/>
      </top>
      <bottom/>
      <diagonal/>
    </border>
    <border>
      <left style="thin">
        <color auto="1"/>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4" borderId="10"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11" applyNumberFormat="0" applyFill="0" applyAlignment="0" applyProtection="0">
      <alignment vertical="center"/>
    </xf>
    <xf numFmtId="0" fontId="19" fillId="0" borderId="11" applyNumberFormat="0" applyFill="0" applyAlignment="0" applyProtection="0">
      <alignment vertical="center"/>
    </xf>
    <xf numFmtId="0" fontId="20" fillId="0" borderId="12" applyNumberFormat="0" applyFill="0" applyAlignment="0" applyProtection="0">
      <alignment vertical="center"/>
    </xf>
    <xf numFmtId="0" fontId="20" fillId="0" borderId="0" applyNumberFormat="0" applyFill="0" applyBorder="0" applyAlignment="0" applyProtection="0">
      <alignment vertical="center"/>
    </xf>
    <xf numFmtId="0" fontId="21" fillId="5" borderId="13" applyNumberFormat="0" applyAlignment="0" applyProtection="0">
      <alignment vertical="center"/>
    </xf>
    <xf numFmtId="0" fontId="22" fillId="6" borderId="14" applyNumberFormat="0" applyAlignment="0" applyProtection="0">
      <alignment vertical="center"/>
    </xf>
    <xf numFmtId="0" fontId="23" fillId="6" borderId="13" applyNumberFormat="0" applyAlignment="0" applyProtection="0">
      <alignment vertical="center"/>
    </xf>
    <xf numFmtId="0" fontId="24" fillId="7" borderId="15" applyNumberFormat="0" applyAlignment="0" applyProtection="0">
      <alignment vertical="center"/>
    </xf>
    <xf numFmtId="0" fontId="25" fillId="0" borderId="16" applyNumberFormat="0" applyFill="0" applyAlignment="0" applyProtection="0">
      <alignment vertical="center"/>
    </xf>
    <xf numFmtId="0" fontId="26" fillId="0" borderId="17" applyNumberFormat="0" applyFill="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30" fillId="11" borderId="0" applyNumberFormat="0" applyBorder="0" applyAlignment="0" applyProtection="0">
      <alignment vertical="center"/>
    </xf>
    <xf numFmtId="0" fontId="31" fillId="12" borderId="0" applyNumberFormat="0" applyBorder="0" applyAlignment="0" applyProtection="0">
      <alignment vertical="center"/>
    </xf>
    <xf numFmtId="0" fontId="31"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31" fillId="32" borderId="0" applyNumberFormat="0" applyBorder="0" applyAlignment="0" applyProtection="0">
      <alignment vertical="center"/>
    </xf>
    <xf numFmtId="0" fontId="31" fillId="33" borderId="0" applyNumberFormat="0" applyBorder="0" applyAlignment="0" applyProtection="0">
      <alignment vertical="center"/>
    </xf>
    <xf numFmtId="0" fontId="30" fillId="34" borderId="0" applyNumberFormat="0" applyBorder="0" applyAlignment="0" applyProtection="0">
      <alignment vertical="center"/>
    </xf>
  </cellStyleXfs>
  <cellXfs count="55">
    <xf numFmtId="0" fontId="0" fillId="0" borderId="0" xfId="0">
      <alignment vertical="center"/>
    </xf>
    <xf numFmtId="0" fontId="1" fillId="0" borderId="0" xfId="0" applyFont="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0" fontId="4" fillId="0" borderId="0" xfId="0" applyFont="1" applyFill="1" applyAlignment="1">
      <alignment horizontal="center" vertical="center" wrapText="1"/>
    </xf>
    <xf numFmtId="0" fontId="0" fillId="2" borderId="0" xfId="0" applyFill="1" applyAlignment="1">
      <alignment horizontal="center" vertical="center" wrapText="1"/>
    </xf>
    <xf numFmtId="0" fontId="4" fillId="0" borderId="0" xfId="0" applyFont="1" applyAlignment="1">
      <alignment horizontal="center" vertical="center" wrapText="1"/>
    </xf>
    <xf numFmtId="0" fontId="5" fillId="0" borderId="0" xfId="0" applyFont="1" applyAlignment="1">
      <alignment horizontal="center" vertical="center" wrapText="1"/>
    </xf>
    <xf numFmtId="0" fontId="2" fillId="0" borderId="1" xfId="0" applyFont="1" applyBorder="1" applyAlignment="1">
      <alignment horizontal="center"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49" fontId="4" fillId="0" borderId="1" xfId="0" applyNumberFormat="1" applyFont="1" applyBorder="1" applyAlignment="1">
      <alignment horizontal="center" vertical="center" wrapText="1"/>
    </xf>
    <xf numFmtId="0" fontId="4" fillId="0" borderId="1" xfId="0" applyFont="1" applyBorder="1" applyAlignment="1">
      <alignment horizontal="center" vertical="center" wrapText="1"/>
    </xf>
    <xf numFmtId="49" fontId="3" fillId="0" borderId="1" xfId="0" applyNumberFormat="1" applyFont="1" applyBorder="1" applyAlignment="1">
      <alignment horizontal="center" vertical="center" wrapText="1"/>
    </xf>
    <xf numFmtId="0" fontId="3" fillId="0" borderId="1" xfId="0" applyFont="1" applyBorder="1" applyAlignment="1">
      <alignment horizontal="center" vertical="center" wrapText="1"/>
    </xf>
    <xf numFmtId="49" fontId="4"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1" fillId="0" borderId="0" xfId="0" applyFont="1" applyAlignment="1">
      <alignment horizontal="right" vertical="center" wrapText="1"/>
    </xf>
    <xf numFmtId="0" fontId="6" fillId="0" borderId="0" xfId="0" applyFont="1" applyAlignment="1">
      <alignment horizontal="left" vertical="center"/>
    </xf>
    <xf numFmtId="0" fontId="7" fillId="0" borderId="0" xfId="0" applyFont="1" applyAlignment="1">
      <alignment horizontal="left" vertical="center"/>
    </xf>
    <xf numFmtId="0" fontId="8" fillId="2" borderId="0" xfId="0" applyFont="1" applyFill="1" applyAlignment="1">
      <alignment horizontal="right" vertical="center"/>
    </xf>
    <xf numFmtId="0" fontId="8" fillId="2" borderId="0" xfId="0" applyFont="1" applyFill="1">
      <alignment vertical="center"/>
    </xf>
    <xf numFmtId="0" fontId="1" fillId="2" borderId="6"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0" fillId="0" borderId="7" xfId="0" applyFont="1" applyBorder="1" applyAlignment="1">
      <alignment horizontal="center" vertical="center" wrapText="1"/>
    </xf>
    <xf numFmtId="0" fontId="2" fillId="2" borderId="1" xfId="0" applyFont="1" applyFill="1" applyBorder="1" applyAlignment="1">
      <alignment horizontal="center" vertical="center" wrapText="1"/>
    </xf>
    <xf numFmtId="0" fontId="10" fillId="0" borderId="5"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Fill="1" applyBorder="1" applyAlignment="1">
      <alignment horizontal="center" vertical="center" wrapText="1"/>
    </xf>
    <xf numFmtId="0" fontId="10" fillId="2" borderId="0" xfId="0" applyFont="1" applyFill="1" applyAlignment="1">
      <alignment horizontal="center" vertical="center" wrapText="1"/>
    </xf>
    <xf numFmtId="0" fontId="2" fillId="2" borderId="2"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0" borderId="2" xfId="0" applyFont="1" applyBorder="1" applyAlignment="1">
      <alignment horizontal="center" vertical="center" wrapText="1"/>
    </xf>
    <xf numFmtId="0" fontId="2" fillId="0" borderId="6" xfId="0" applyFont="1" applyBorder="1" applyAlignment="1">
      <alignment horizontal="center" vertical="center" wrapText="1"/>
    </xf>
    <xf numFmtId="0" fontId="2" fillId="2" borderId="6" xfId="0" applyFont="1" applyFill="1" applyBorder="1" applyAlignment="1">
      <alignment horizontal="center" vertical="center" wrapText="1"/>
    </xf>
    <xf numFmtId="0" fontId="4" fillId="0" borderId="1" xfId="0" applyFont="1" applyBorder="1" applyAlignment="1">
      <alignment horizontal="left" vertical="center" wrapText="1"/>
    </xf>
    <xf numFmtId="0" fontId="11" fillId="0" borderId="0" xfId="0" applyFont="1">
      <alignment vertical="center"/>
    </xf>
    <xf numFmtId="0" fontId="5" fillId="0" borderId="1" xfId="0" applyFont="1" applyBorder="1" applyAlignment="1">
      <alignment horizontal="left" vertical="center" wrapText="1"/>
    </xf>
    <xf numFmtId="0" fontId="12" fillId="0" borderId="0" xfId="0" applyFont="1">
      <alignment vertical="center"/>
    </xf>
    <xf numFmtId="0" fontId="9" fillId="2" borderId="1"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0" fillId="0" borderId="1" xfId="0" applyBorder="1" applyAlignment="1">
      <alignment vertical="center" wrapText="1"/>
    </xf>
    <xf numFmtId="0" fontId="1" fillId="3" borderId="1"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8" fillId="2" borderId="8" xfId="0" applyFont="1" applyFill="1" applyBorder="1" applyAlignment="1">
      <alignment horizontal="center" vertical="center" wrapText="1"/>
    </xf>
    <xf numFmtId="0" fontId="8" fillId="2" borderId="9"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0" fillId="0" borderId="0" xfId="0" applyAlignment="1">
      <alignment vertical="center" wrapText="1"/>
    </xf>
    <xf numFmtId="0" fontId="1" fillId="2" borderId="2" xfId="0" applyFont="1" applyFill="1" applyBorder="1" applyAlignment="1" quotePrefix="1">
      <alignment horizontal="center" vertical="center" wrapText="1"/>
    </xf>
    <xf numFmtId="0" fontId="2" fillId="0" borderId="1" xfId="0" applyFont="1" applyBorder="1" applyAlignment="1" quotePrefix="1">
      <alignment horizontal="center" vertical="center" wrapText="1"/>
    </xf>
    <xf numFmtId="0" fontId="2" fillId="2" borderId="1" xfId="0" applyFont="1" applyFill="1" applyBorder="1" applyAlignment="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T36"/>
  <sheetViews>
    <sheetView tabSelected="1" zoomScale="90" zoomScaleNormal="90" workbookViewId="0">
      <pane xSplit="2" ySplit="3" topLeftCell="C4" activePane="bottomRight" state="frozenSplit"/>
      <selection/>
      <selection pane="topRight"/>
      <selection pane="bottomLeft"/>
      <selection pane="bottomRight" activeCell="E1" sqref="E$1:E$1048576"/>
    </sheetView>
  </sheetViews>
  <sheetFormatPr defaultColWidth="9" defaultRowHeight="20.1" customHeight="1"/>
  <cols>
    <col min="1" max="1" width="7.37962962962963" style="6" customWidth="1"/>
    <col min="2" max="2" width="7.25" style="6" customWidth="1"/>
    <col min="3" max="3" width="8.37962962962963" style="6" customWidth="1"/>
    <col min="4" max="4" width="6.87962962962963" style="6" customWidth="1"/>
    <col min="5" max="5" width="3.37962962962963" style="6" customWidth="1"/>
    <col min="6" max="6" width="3.25" style="6" customWidth="1"/>
    <col min="7" max="7" width="11.25" style="6" customWidth="1"/>
    <col min="8" max="8" width="4.62962962962963" style="6" customWidth="1"/>
    <col min="9" max="9" width="9.25" style="6" customWidth="1"/>
    <col min="10" max="10" width="4.62962962962963" style="6" customWidth="1"/>
    <col min="11" max="11" width="4.62962962962963" style="7" customWidth="1"/>
    <col min="12" max="12" width="2.87962962962963" style="6" customWidth="1"/>
    <col min="13" max="13" width="3.12962962962963" style="6" customWidth="1"/>
    <col min="14" max="15" width="3" style="6" customWidth="1"/>
    <col min="16" max="16" width="6.77777777777778" style="6" customWidth="1"/>
    <col min="17" max="20" width="5.62962962962963" style="6" customWidth="1"/>
    <col min="21" max="21" width="3.5" style="6" customWidth="1"/>
    <col min="22" max="22" width="7.40740740740741" style="6" customWidth="1"/>
    <col min="23" max="23" width="6.66666666666667" style="6" customWidth="1"/>
    <col min="24" max="25" width="5.62962962962963" style="6" customWidth="1"/>
    <col min="26" max="27" width="3.87962962962963" style="6" customWidth="1"/>
    <col min="28" max="28" width="11.2222222222222" style="6" customWidth="1"/>
    <col min="29" max="31" width="5.62962962962963" style="6" customWidth="1"/>
    <col min="32" max="32" width="4.62962962962963" style="6" customWidth="1"/>
    <col min="33" max="33" width="5.67592592592593" style="6" customWidth="1"/>
    <col min="34" max="34" width="49.6203703703704" style="6" customWidth="1"/>
    <col min="35" max="35" width="13.7037037037037" style="6" customWidth="1"/>
    <col min="36" max="36" width="9" style="6"/>
    <col min="37" max="38" width="8.88888888888889" style="6" customWidth="1"/>
    <col min="39" max="40" width="4.62962962962963" style="6" customWidth="1"/>
    <col min="41" max="41" width="6.0462962962963" style="6" customWidth="1"/>
    <col min="42" max="43" width="5.62962962962963" style="6" customWidth="1"/>
    <col min="44" max="46" width="4.62962962962963" style="6" customWidth="1"/>
    <col min="47" max="47" width="10.1203703703704" style="6" customWidth="1"/>
    <col min="48" max="48" width="6.90740740740741" style="6" customWidth="1"/>
    <col min="49" max="49" width="8.63888888888889" style="6" customWidth="1"/>
    <col min="50" max="50" width="9.62037037037037" style="6" customWidth="1"/>
    <col min="51" max="51" width="7.76851851851852" style="6" customWidth="1"/>
    <col min="52" max="52" width="12.0925925925926" style="6" customWidth="1"/>
    <col min="53" max="53" width="7.27777777777778" style="6" customWidth="1"/>
    <col min="54" max="56" width="5.62962962962963" style="6" customWidth="1"/>
    <col min="57" max="58" width="4.62962962962963" style="6" customWidth="1"/>
    <col min="59" max="59" width="8.26851851851852" style="6" customWidth="1"/>
    <col min="60" max="61" width="5.62962962962963" style="6" customWidth="1"/>
    <col min="62" max="63" width="4.62962962962963" style="6" customWidth="1"/>
    <col min="64" max="68" width="8.63888888888889" style="6" customWidth="1"/>
    <col min="69" max="71" width="4.62962962962963" style="7" customWidth="1"/>
    <col min="72" max="72" width="6.75" style="6" customWidth="1"/>
    <col min="73" max="16384" width="9" style="6"/>
  </cols>
  <sheetData>
    <row r="1" s="1" customFormat="1" ht="32.1" customHeight="1" spans="1:72">
      <c r="A1" s="8" t="s">
        <v>0</v>
      </c>
      <c r="B1" s="8" t="s">
        <v>1</v>
      </c>
      <c r="C1" s="8" t="s">
        <v>2</v>
      </c>
      <c r="D1" s="8" t="s">
        <v>3</v>
      </c>
      <c r="E1" s="55" t="s">
        <v>4</v>
      </c>
      <c r="F1" s="10"/>
      <c r="G1" s="9" t="s">
        <v>5</v>
      </c>
      <c r="H1" s="10"/>
      <c r="I1" s="10"/>
      <c r="J1" s="24"/>
      <c r="K1" s="25" t="s">
        <v>6</v>
      </c>
      <c r="L1" s="26" t="s">
        <v>7</v>
      </c>
      <c r="M1" s="27"/>
      <c r="N1" s="27"/>
      <c r="O1" s="27"/>
      <c r="P1" s="9" t="s">
        <v>8</v>
      </c>
      <c r="Q1" s="10"/>
      <c r="R1" s="10"/>
      <c r="S1" s="10"/>
      <c r="T1" s="10"/>
      <c r="U1" s="10"/>
      <c r="V1" s="10"/>
      <c r="W1" s="10"/>
      <c r="X1" s="10"/>
      <c r="Y1" s="10"/>
      <c r="Z1" s="10"/>
      <c r="AA1" s="10"/>
      <c r="AB1" s="10"/>
      <c r="AC1" s="10"/>
      <c r="AD1" s="10"/>
      <c r="AE1" s="10"/>
      <c r="AF1" s="10"/>
      <c r="AG1" s="10"/>
      <c r="AH1" s="10"/>
      <c r="AI1" s="10"/>
      <c r="AJ1" s="10"/>
      <c r="AK1" s="10"/>
      <c r="AL1" s="10"/>
      <c r="AM1" s="10"/>
      <c r="AN1" s="10"/>
      <c r="AO1" s="10"/>
      <c r="AP1" s="10"/>
      <c r="AQ1" s="10"/>
      <c r="AR1" s="10"/>
      <c r="AS1" s="10"/>
      <c r="AT1" s="44" t="s">
        <v>9</v>
      </c>
      <c r="AU1" s="10" t="s">
        <v>10</v>
      </c>
      <c r="AV1" s="10"/>
      <c r="AW1" s="10"/>
      <c r="AX1" s="10"/>
      <c r="AY1" s="10"/>
      <c r="AZ1" s="10"/>
      <c r="BA1" s="10"/>
      <c r="BB1" s="10"/>
      <c r="BC1" s="10"/>
      <c r="BD1" s="10"/>
      <c r="BE1" s="10"/>
      <c r="BF1" s="10"/>
      <c r="BG1" s="10"/>
      <c r="BH1" s="10"/>
      <c r="BI1" s="10"/>
      <c r="BJ1" s="10"/>
      <c r="BK1" s="10"/>
      <c r="BL1" s="10"/>
      <c r="BM1" s="10"/>
      <c r="BN1" s="10"/>
      <c r="BO1" s="10"/>
      <c r="BP1" s="10"/>
      <c r="BQ1" s="10"/>
      <c r="BR1" s="10"/>
      <c r="BS1" s="44" t="s">
        <v>11</v>
      </c>
      <c r="BT1" s="48" t="s">
        <v>12</v>
      </c>
    </row>
    <row r="2" s="2" customFormat="1" ht="33.95" customHeight="1" spans="1:72">
      <c r="A2" s="8"/>
      <c r="B2" s="8"/>
      <c r="C2" s="8"/>
      <c r="D2" s="8"/>
      <c r="E2" s="8" t="s">
        <v>13</v>
      </c>
      <c r="F2" s="11" t="s">
        <v>14</v>
      </c>
      <c r="G2" s="56" t="s">
        <v>15</v>
      </c>
      <c r="H2" s="11" t="s">
        <v>14</v>
      </c>
      <c r="I2" s="8" t="s">
        <v>16</v>
      </c>
      <c r="J2" s="11" t="s">
        <v>14</v>
      </c>
      <c r="K2" s="28"/>
      <c r="L2" s="11" t="s">
        <v>17</v>
      </c>
      <c r="M2" s="11" t="s">
        <v>18</v>
      </c>
      <c r="N2" s="11" t="s">
        <v>19</v>
      </c>
      <c r="O2" s="11" t="s">
        <v>14</v>
      </c>
      <c r="P2" s="29" t="s">
        <v>20</v>
      </c>
      <c r="Q2" s="29"/>
      <c r="R2" s="29"/>
      <c r="S2" s="29"/>
      <c r="T2" s="29"/>
      <c r="U2" s="34"/>
      <c r="V2" s="35" t="s">
        <v>21</v>
      </c>
      <c r="W2" s="36" t="s">
        <v>22</v>
      </c>
      <c r="X2" s="36"/>
      <c r="Y2" s="36"/>
      <c r="Z2" s="39"/>
      <c r="AA2" s="35" t="s">
        <v>21</v>
      </c>
      <c r="AB2" s="57" t="s">
        <v>23</v>
      </c>
      <c r="AC2" s="29"/>
      <c r="AD2" s="29"/>
      <c r="AE2" s="29"/>
      <c r="AF2" s="34"/>
      <c r="AG2" s="35" t="s">
        <v>21</v>
      </c>
      <c r="AH2" s="29" t="s">
        <v>24</v>
      </c>
      <c r="AI2" s="29"/>
      <c r="AJ2" s="29"/>
      <c r="AK2" s="29"/>
      <c r="AL2" s="29"/>
      <c r="AM2" s="34"/>
      <c r="AN2" s="35" t="s">
        <v>21</v>
      </c>
      <c r="AO2" s="36" t="s">
        <v>25</v>
      </c>
      <c r="AP2" s="36"/>
      <c r="AQ2" s="36"/>
      <c r="AR2" s="39"/>
      <c r="AS2" s="45" t="s">
        <v>21</v>
      </c>
      <c r="AT2" s="44"/>
      <c r="AU2" s="39" t="s">
        <v>26</v>
      </c>
      <c r="AV2" s="29"/>
      <c r="AW2" s="29"/>
      <c r="AX2" s="29"/>
      <c r="AY2" s="29"/>
      <c r="AZ2" s="35" t="s">
        <v>21</v>
      </c>
      <c r="BA2" s="57" t="s">
        <v>27</v>
      </c>
      <c r="BB2" s="29"/>
      <c r="BC2" s="29"/>
      <c r="BD2" s="29"/>
      <c r="BE2" s="29"/>
      <c r="BF2" s="35" t="s">
        <v>21</v>
      </c>
      <c r="BG2" s="57" t="s">
        <v>28</v>
      </c>
      <c r="BH2" s="29"/>
      <c r="BI2" s="29"/>
      <c r="BJ2" s="29"/>
      <c r="BK2" s="35" t="s">
        <v>21</v>
      </c>
      <c r="BL2" s="34" t="s">
        <v>29</v>
      </c>
      <c r="BM2" s="36"/>
      <c r="BN2" s="36"/>
      <c r="BO2" s="36"/>
      <c r="BP2" s="39"/>
      <c r="BQ2" s="49" t="s">
        <v>30</v>
      </c>
      <c r="BR2" s="50" t="s">
        <v>31</v>
      </c>
      <c r="BS2" s="44"/>
      <c r="BT2" s="48"/>
    </row>
    <row r="3" s="2" customFormat="1" ht="32.1" customHeight="1" spans="1:72">
      <c r="A3" s="8"/>
      <c r="B3" s="8"/>
      <c r="C3" s="8"/>
      <c r="D3" s="8"/>
      <c r="E3" s="8"/>
      <c r="F3" s="12"/>
      <c r="G3" s="8"/>
      <c r="H3" s="12"/>
      <c r="I3" s="8"/>
      <c r="J3" s="12"/>
      <c r="K3" s="30"/>
      <c r="L3" s="12"/>
      <c r="M3" s="12"/>
      <c r="N3" s="12"/>
      <c r="O3" s="12"/>
      <c r="P3" s="8" t="s">
        <v>32</v>
      </c>
      <c r="Q3" s="56" t="s">
        <v>33</v>
      </c>
      <c r="R3" s="8" t="s">
        <v>34</v>
      </c>
      <c r="S3" s="56" t="s">
        <v>35</v>
      </c>
      <c r="T3" s="8" t="s">
        <v>36</v>
      </c>
      <c r="U3" s="37" t="s">
        <v>14</v>
      </c>
      <c r="V3" s="35"/>
      <c r="W3" s="38" t="s">
        <v>32</v>
      </c>
      <c r="X3" s="56" t="s">
        <v>35</v>
      </c>
      <c r="Y3" s="8" t="s">
        <v>36</v>
      </c>
      <c r="Z3" s="8" t="s">
        <v>14</v>
      </c>
      <c r="AA3" s="35"/>
      <c r="AB3" s="8" t="s">
        <v>32</v>
      </c>
      <c r="AC3" s="8" t="s">
        <v>34</v>
      </c>
      <c r="AD3" s="56" t="s">
        <v>35</v>
      </c>
      <c r="AE3" s="8" t="s">
        <v>36</v>
      </c>
      <c r="AF3" s="37" t="s">
        <v>14</v>
      </c>
      <c r="AG3" s="35"/>
      <c r="AH3" s="8" t="s">
        <v>37</v>
      </c>
      <c r="AI3" s="8" t="s">
        <v>38</v>
      </c>
      <c r="AJ3" s="8" t="s">
        <v>39</v>
      </c>
      <c r="AK3" s="8" t="s">
        <v>40</v>
      </c>
      <c r="AL3" s="8" t="s">
        <v>41</v>
      </c>
      <c r="AM3" s="37" t="s">
        <v>14</v>
      </c>
      <c r="AN3" s="35"/>
      <c r="AO3" s="38" t="s">
        <v>42</v>
      </c>
      <c r="AP3" s="8" t="s">
        <v>43</v>
      </c>
      <c r="AQ3" s="56" t="s">
        <v>44</v>
      </c>
      <c r="AR3" s="56" t="s">
        <v>14</v>
      </c>
      <c r="AS3" s="45"/>
      <c r="AT3" s="44"/>
      <c r="AU3" s="38" t="s">
        <v>32</v>
      </c>
      <c r="AV3" s="8" t="s">
        <v>45</v>
      </c>
      <c r="AW3" s="8" t="s">
        <v>46</v>
      </c>
      <c r="AX3" s="56" t="s">
        <v>44</v>
      </c>
      <c r="AY3" s="8" t="s">
        <v>14</v>
      </c>
      <c r="AZ3" s="35"/>
      <c r="BA3" s="8" t="s">
        <v>32</v>
      </c>
      <c r="BB3" s="8" t="s">
        <v>45</v>
      </c>
      <c r="BC3" s="8" t="s">
        <v>46</v>
      </c>
      <c r="BD3" s="8" t="s">
        <v>47</v>
      </c>
      <c r="BE3" s="8" t="s">
        <v>14</v>
      </c>
      <c r="BF3" s="35"/>
      <c r="BG3" s="8" t="s">
        <v>32</v>
      </c>
      <c r="BH3" s="8" t="s">
        <v>45</v>
      </c>
      <c r="BI3" s="8" t="s">
        <v>46</v>
      </c>
      <c r="BJ3" s="8" t="s">
        <v>14</v>
      </c>
      <c r="BK3" s="35"/>
      <c r="BL3" s="8" t="s">
        <v>32</v>
      </c>
      <c r="BM3" s="8" t="s">
        <v>45</v>
      </c>
      <c r="BN3" s="8" t="s">
        <v>46</v>
      </c>
      <c r="BO3" s="8" t="s">
        <v>47</v>
      </c>
      <c r="BP3" s="8" t="s">
        <v>14</v>
      </c>
      <c r="BQ3" s="30"/>
      <c r="BR3" s="51"/>
      <c r="BS3" s="44"/>
      <c r="BT3" s="48"/>
    </row>
    <row r="4" ht="160" customHeight="1" spans="1:72">
      <c r="A4" s="13" t="s">
        <v>48</v>
      </c>
      <c r="B4" s="14" t="s">
        <v>49</v>
      </c>
      <c r="C4" s="14" t="s">
        <v>50</v>
      </c>
      <c r="D4" s="14" t="s">
        <v>51</v>
      </c>
      <c r="E4" s="14"/>
      <c r="F4" s="14"/>
      <c r="G4" s="14" t="s">
        <v>52</v>
      </c>
      <c r="H4" s="14">
        <v>5</v>
      </c>
      <c r="I4" s="14" t="s">
        <v>53</v>
      </c>
      <c r="J4" s="14">
        <v>5</v>
      </c>
      <c r="K4" s="31">
        <v>10</v>
      </c>
      <c r="L4" s="14"/>
      <c r="M4" s="14"/>
      <c r="N4" s="14"/>
      <c r="O4" s="14"/>
      <c r="P4" s="14"/>
      <c r="Q4" s="14"/>
      <c r="R4" s="14"/>
      <c r="S4" s="14"/>
      <c r="T4" s="14"/>
      <c r="U4" s="14"/>
      <c r="V4" s="14"/>
      <c r="W4" s="14"/>
      <c r="X4" s="14"/>
      <c r="Y4" s="14"/>
      <c r="Z4" s="14"/>
      <c r="AA4" s="14"/>
      <c r="AB4" s="14" t="s">
        <v>54</v>
      </c>
      <c r="AC4" s="14" t="s">
        <v>55</v>
      </c>
      <c r="AD4" s="14" t="s">
        <v>56</v>
      </c>
      <c r="AE4" s="14" t="s">
        <v>57</v>
      </c>
      <c r="AF4" s="14">
        <v>0.5</v>
      </c>
      <c r="AG4" s="31">
        <v>0.5</v>
      </c>
      <c r="AH4" s="14" t="s">
        <v>58</v>
      </c>
      <c r="AI4" s="14" t="s">
        <v>59</v>
      </c>
      <c r="AJ4" s="14" t="s">
        <v>60</v>
      </c>
      <c r="AK4" s="14" t="s">
        <v>61</v>
      </c>
      <c r="AL4" s="14" t="s">
        <v>62</v>
      </c>
      <c r="AM4" s="14">
        <v>7</v>
      </c>
      <c r="AN4" s="31">
        <v>7</v>
      </c>
      <c r="AO4" s="14"/>
      <c r="AP4" s="14"/>
      <c r="AQ4" s="14"/>
      <c r="AR4" s="14"/>
      <c r="AS4" s="31"/>
      <c r="AT4" s="31">
        <f>AG4+AN4</f>
        <v>7.5</v>
      </c>
      <c r="AU4" s="14" t="s">
        <v>63</v>
      </c>
      <c r="AV4" s="14" t="s">
        <v>64</v>
      </c>
      <c r="AW4" s="14" t="s">
        <v>65</v>
      </c>
      <c r="AX4" s="14" t="s">
        <v>66</v>
      </c>
      <c r="AY4" s="14">
        <v>12.25</v>
      </c>
      <c r="AZ4" s="31">
        <v>12.3</v>
      </c>
      <c r="BA4" s="14"/>
      <c r="BB4" s="14"/>
      <c r="BC4" s="14"/>
      <c r="BD4" s="14"/>
      <c r="BE4" s="14"/>
      <c r="BF4" s="14"/>
      <c r="BG4" s="14" t="s">
        <v>67</v>
      </c>
      <c r="BH4" s="14" t="s">
        <v>68</v>
      </c>
      <c r="BI4" s="14" t="s">
        <v>69</v>
      </c>
      <c r="BJ4" s="14">
        <v>1</v>
      </c>
      <c r="BK4" s="31">
        <v>1</v>
      </c>
      <c r="BL4" s="14"/>
      <c r="BM4" s="14"/>
      <c r="BN4" s="14"/>
      <c r="BO4" s="14"/>
      <c r="BP4" s="14"/>
      <c r="BQ4" s="31"/>
      <c r="BR4" s="31"/>
      <c r="BS4" s="31">
        <f>BK4+AZ4</f>
        <v>13.3</v>
      </c>
      <c r="BT4" s="52">
        <f>BS4+AT4+K4</f>
        <v>30.8</v>
      </c>
    </row>
    <row r="5" s="3" customFormat="1" ht="75" customHeight="1" spans="1:72">
      <c r="A5" s="15" t="s">
        <v>70</v>
      </c>
      <c r="B5" s="16" t="s">
        <v>71</v>
      </c>
      <c r="C5" s="16" t="s">
        <v>50</v>
      </c>
      <c r="D5" s="16" t="s">
        <v>51</v>
      </c>
      <c r="E5" s="16"/>
      <c r="F5" s="16"/>
      <c r="G5" s="16" t="s">
        <v>52</v>
      </c>
      <c r="H5" s="16">
        <v>4</v>
      </c>
      <c r="I5" s="16" t="s">
        <v>53</v>
      </c>
      <c r="J5" s="16">
        <v>6</v>
      </c>
      <c r="K5" s="31">
        <v>10</v>
      </c>
      <c r="L5" s="16"/>
      <c r="M5" s="16"/>
      <c r="N5" s="16"/>
      <c r="O5" s="16"/>
      <c r="P5" s="16"/>
      <c r="Q5" s="16"/>
      <c r="R5" s="16"/>
      <c r="S5" s="16"/>
      <c r="T5" s="16"/>
      <c r="U5" s="16"/>
      <c r="V5" s="16"/>
      <c r="W5" s="16"/>
      <c r="X5" s="16"/>
      <c r="Y5" s="16"/>
      <c r="Z5" s="16"/>
      <c r="AA5" s="16"/>
      <c r="AB5" s="16" t="s">
        <v>72</v>
      </c>
      <c r="AC5" s="16" t="s">
        <v>47</v>
      </c>
      <c r="AD5" s="16" t="s">
        <v>56</v>
      </c>
      <c r="AE5" s="16" t="s">
        <v>57</v>
      </c>
      <c r="AF5" s="16">
        <v>0.5</v>
      </c>
      <c r="AG5" s="31">
        <v>0.5</v>
      </c>
      <c r="AH5" s="16"/>
      <c r="AI5" s="16"/>
      <c r="AJ5" s="41"/>
      <c r="AK5" s="16"/>
      <c r="AL5" s="16"/>
      <c r="AM5" s="16"/>
      <c r="AN5" s="31"/>
      <c r="AO5" s="16"/>
      <c r="AP5" s="16"/>
      <c r="AQ5" s="16"/>
      <c r="AR5" s="16"/>
      <c r="AS5" s="31"/>
      <c r="AT5" s="31">
        <f>AG5</f>
        <v>0.5</v>
      </c>
      <c r="AU5" s="16"/>
      <c r="AV5" s="16"/>
      <c r="AW5" s="16"/>
      <c r="AX5" s="16"/>
      <c r="AY5" s="16"/>
      <c r="AZ5" s="31"/>
      <c r="BA5" s="16"/>
      <c r="BB5" s="16"/>
      <c r="BC5" s="16"/>
      <c r="BD5" s="16"/>
      <c r="BE5" s="16"/>
      <c r="BF5" s="16"/>
      <c r="BG5" s="16" t="s">
        <v>73</v>
      </c>
      <c r="BH5" s="16" t="s">
        <v>74</v>
      </c>
      <c r="BI5" s="16" t="s">
        <v>75</v>
      </c>
      <c r="BJ5" s="16">
        <v>0.5</v>
      </c>
      <c r="BK5" s="31">
        <v>0.5</v>
      </c>
      <c r="BL5" s="16"/>
      <c r="BM5" s="16"/>
      <c r="BN5" s="16"/>
      <c r="BO5" s="16"/>
      <c r="BP5" s="16"/>
      <c r="BQ5" s="16"/>
      <c r="BR5" s="16"/>
      <c r="BS5" s="31">
        <f>BK5</f>
        <v>0.5</v>
      </c>
      <c r="BT5" s="53">
        <f>BS5+AT5+K5</f>
        <v>11</v>
      </c>
    </row>
    <row r="6" ht="41.1" customHeight="1" spans="1:72">
      <c r="A6" s="13" t="s">
        <v>76</v>
      </c>
      <c r="B6" s="14" t="s">
        <v>77</v>
      </c>
      <c r="C6" s="14" t="s">
        <v>50</v>
      </c>
      <c r="D6" s="14" t="s">
        <v>51</v>
      </c>
      <c r="E6" s="14"/>
      <c r="F6" s="14"/>
      <c r="G6" s="14" t="s">
        <v>52</v>
      </c>
      <c r="H6" s="14">
        <v>4</v>
      </c>
      <c r="I6" s="14" t="s">
        <v>53</v>
      </c>
      <c r="J6" s="14">
        <v>5</v>
      </c>
      <c r="K6" s="31">
        <v>9</v>
      </c>
      <c r="L6" s="14"/>
      <c r="M6" s="14"/>
      <c r="N6" s="14"/>
      <c r="O6" s="14"/>
      <c r="P6" s="14"/>
      <c r="Q6" s="14"/>
      <c r="R6" s="14"/>
      <c r="S6" s="14"/>
      <c r="T6" s="14"/>
      <c r="U6" s="14"/>
      <c r="V6" s="14"/>
      <c r="W6" s="14" t="s">
        <v>78</v>
      </c>
      <c r="X6" s="14" t="s">
        <v>56</v>
      </c>
      <c r="Y6" s="14" t="s">
        <v>57</v>
      </c>
      <c r="Z6" s="14">
        <v>4</v>
      </c>
      <c r="AA6" s="31">
        <v>4</v>
      </c>
      <c r="AB6" s="14" t="s">
        <v>79</v>
      </c>
      <c r="AC6" s="14" t="s">
        <v>55</v>
      </c>
      <c r="AD6" s="14" t="s">
        <v>56</v>
      </c>
      <c r="AE6" s="14" t="s">
        <v>57</v>
      </c>
      <c r="AF6" s="14">
        <v>1</v>
      </c>
      <c r="AG6" s="31">
        <v>1</v>
      </c>
      <c r="AH6" s="14" t="s">
        <v>80</v>
      </c>
      <c r="AI6" s="14" t="s">
        <v>81</v>
      </c>
      <c r="AJ6" s="14" t="s">
        <v>82</v>
      </c>
      <c r="AK6" s="14" t="s">
        <v>83</v>
      </c>
      <c r="AL6" s="14" t="s">
        <v>84</v>
      </c>
      <c r="AM6" s="14">
        <v>3.5</v>
      </c>
      <c r="AN6" s="31">
        <v>3.5</v>
      </c>
      <c r="AO6" s="14"/>
      <c r="AP6" s="14"/>
      <c r="AQ6" s="14"/>
      <c r="AR6" s="14"/>
      <c r="AS6" s="31"/>
      <c r="AT6" s="31">
        <f>AN6+AG6+AA6</f>
        <v>8.5</v>
      </c>
      <c r="AU6" s="14"/>
      <c r="AV6" s="14"/>
      <c r="AW6" s="14"/>
      <c r="AX6" s="14"/>
      <c r="AY6" s="14"/>
      <c r="AZ6" s="31"/>
      <c r="BA6" s="14"/>
      <c r="BB6" s="14"/>
      <c r="BC6" s="14"/>
      <c r="BD6" s="14"/>
      <c r="BE6" s="14"/>
      <c r="BF6" s="14"/>
      <c r="BG6" s="14"/>
      <c r="BH6" s="14"/>
      <c r="BI6" s="14"/>
      <c r="BJ6" s="14"/>
      <c r="BK6" s="31"/>
      <c r="BL6" s="14"/>
      <c r="BM6" s="14"/>
      <c r="BN6" s="14"/>
      <c r="BO6" s="14"/>
      <c r="BP6" s="14"/>
      <c r="BQ6" s="31"/>
      <c r="BR6" s="31"/>
      <c r="BS6" s="31"/>
      <c r="BT6" s="52">
        <f>AT6+K6</f>
        <v>17.5</v>
      </c>
    </row>
    <row r="7" ht="30" customHeight="1" spans="1:72">
      <c r="A7" s="13" t="s">
        <v>85</v>
      </c>
      <c r="B7" s="14" t="s">
        <v>86</v>
      </c>
      <c r="C7" s="14" t="s">
        <v>50</v>
      </c>
      <c r="D7" s="14" t="s">
        <v>51</v>
      </c>
      <c r="E7" s="14"/>
      <c r="F7" s="14"/>
      <c r="G7" s="14" t="s">
        <v>52</v>
      </c>
      <c r="H7" s="14">
        <v>4</v>
      </c>
      <c r="I7" s="14"/>
      <c r="J7" s="14"/>
      <c r="K7" s="31">
        <v>4</v>
      </c>
      <c r="L7" s="14"/>
      <c r="M7" s="14"/>
      <c r="N7" s="14"/>
      <c r="O7" s="14"/>
      <c r="P7" s="14"/>
      <c r="Q7" s="14"/>
      <c r="R7" s="14"/>
      <c r="S7" s="14"/>
      <c r="T7" s="14"/>
      <c r="U7" s="14"/>
      <c r="V7" s="14"/>
      <c r="W7" s="14"/>
      <c r="X7" s="14"/>
      <c r="Y7" s="14"/>
      <c r="Z7" s="14"/>
      <c r="AA7" s="14"/>
      <c r="AB7" s="14"/>
      <c r="AC7" s="14"/>
      <c r="AD7" s="14"/>
      <c r="AE7" s="14"/>
      <c r="AF7" s="14"/>
      <c r="AG7" s="31"/>
      <c r="AH7" s="14"/>
      <c r="AI7" s="14"/>
      <c r="AJ7" s="14"/>
      <c r="AK7" s="14"/>
      <c r="AL7" s="14"/>
      <c r="AM7" s="14"/>
      <c r="AN7" s="31"/>
      <c r="AO7" s="14"/>
      <c r="AP7" s="14"/>
      <c r="AQ7" s="14"/>
      <c r="AR7" s="14"/>
      <c r="AS7" s="31"/>
      <c r="AT7" s="31"/>
      <c r="AU7" s="14"/>
      <c r="AV7" s="14"/>
      <c r="AW7" s="14"/>
      <c r="AX7" s="14"/>
      <c r="AY7" s="14"/>
      <c r="AZ7" s="31"/>
      <c r="BA7" s="14"/>
      <c r="BB7" s="14"/>
      <c r="BC7" s="14"/>
      <c r="BD7" s="14"/>
      <c r="BE7" s="14"/>
      <c r="BF7" s="14"/>
      <c r="BG7" s="14"/>
      <c r="BH7" s="14"/>
      <c r="BI7" s="14"/>
      <c r="BJ7" s="14"/>
      <c r="BK7" s="31"/>
      <c r="BL7" s="14"/>
      <c r="BM7" s="14"/>
      <c r="BN7" s="14"/>
      <c r="BO7" s="14"/>
      <c r="BP7" s="14"/>
      <c r="BQ7" s="31"/>
      <c r="BR7" s="31"/>
      <c r="BS7" s="31"/>
      <c r="BT7" s="52">
        <f>IF(F7+IF(SUM(H7,J7)&gt;10,10,SUM(H7,J7))+IF(O7&gt;10,10,O7)+IF(IF(SUM(U7,Z7,AF7)&gt;15,15,SUM(U7,Z7,AF7))+IF(AM7&gt;10,10,AM7)+IF(AR7&gt;5,5,AR7)&gt;30,30,IF(SUM(U7,Z7,AF7)&gt;15,15,SUM(U7,Z7,AF7))+IF(AM7&gt;10,10,AM7)+IF(AR7&gt;5,5,AR7))+IF(SUM(AY7,BE7,BJ7,BP7)&gt;30,30,SUM(AY7,BE7,BJ7,BP7))&gt;0,F7+IF(SUM(H7,J7)&gt;10,10,SUM(H7,J7))+IF(O7&gt;10,10,O7)+IF(IF(SUM(U7,Z7,AF7)&gt;15,15,SUM(U7,Z7,AF7))+IF(AM7&gt;10,10,AM7)+IF(AR7&gt;5,5,AR7)&gt;30,30,IF(SUM(U7,Z7,AF7)&gt;15,15,SUM(U7,Z7,AF7))+IF(AM7&gt;10,10,AM7)+IF(AR7&gt;5,5,AR7))+IF(SUM(AY7,BE7,BJ7,BP7)&gt;30,30,SUM(AY7,BE7,BJ7,BP7)),"")</f>
        <v>4</v>
      </c>
    </row>
    <row r="8" s="3" customFormat="1" ht="30" customHeight="1" spans="1:72">
      <c r="A8" s="15" t="s">
        <v>87</v>
      </c>
      <c r="B8" s="16" t="s">
        <v>88</v>
      </c>
      <c r="C8" s="16" t="s">
        <v>50</v>
      </c>
      <c r="D8" s="16" t="s">
        <v>89</v>
      </c>
      <c r="E8" s="16"/>
      <c r="F8" s="16"/>
      <c r="G8" s="16" t="s">
        <v>52</v>
      </c>
      <c r="H8" s="16">
        <v>4</v>
      </c>
      <c r="I8" s="16" t="s">
        <v>90</v>
      </c>
      <c r="J8" s="16">
        <v>3</v>
      </c>
      <c r="K8" s="31">
        <v>4</v>
      </c>
      <c r="L8" s="16"/>
      <c r="M8" s="16"/>
      <c r="N8" s="16"/>
      <c r="O8" s="16"/>
      <c r="P8" s="16"/>
      <c r="Q8" s="16"/>
      <c r="R8" s="16"/>
      <c r="S8" s="16"/>
      <c r="T8" s="16"/>
      <c r="U8" s="16"/>
      <c r="V8" s="16"/>
      <c r="W8" s="16"/>
      <c r="X8" s="16"/>
      <c r="Y8" s="16"/>
      <c r="Z8" s="16"/>
      <c r="AA8" s="16"/>
      <c r="AB8" s="16" t="s">
        <v>79</v>
      </c>
      <c r="AC8" s="16" t="s">
        <v>47</v>
      </c>
      <c r="AD8" s="16" t="s">
        <v>56</v>
      </c>
      <c r="AE8" s="16" t="s">
        <v>57</v>
      </c>
      <c r="AF8" s="16">
        <v>0.5</v>
      </c>
      <c r="AG8" s="31">
        <v>0.5</v>
      </c>
      <c r="AH8" s="16" t="s">
        <v>91</v>
      </c>
      <c r="AI8" s="16" t="s">
        <v>81</v>
      </c>
      <c r="AJ8" s="16" t="s">
        <v>92</v>
      </c>
      <c r="AK8" s="16" t="s">
        <v>83</v>
      </c>
      <c r="AL8" s="16" t="s">
        <v>93</v>
      </c>
      <c r="AM8" s="16">
        <v>1.5</v>
      </c>
      <c r="AN8" s="31">
        <v>1.5</v>
      </c>
      <c r="AO8" s="16"/>
      <c r="AP8" s="16"/>
      <c r="AQ8" s="16"/>
      <c r="AR8" s="16"/>
      <c r="AS8" s="31"/>
      <c r="AT8" s="31">
        <f>AN8+AG8</f>
        <v>2</v>
      </c>
      <c r="AU8" s="16"/>
      <c r="AV8" s="16"/>
      <c r="AW8" s="16"/>
      <c r="AX8" s="16"/>
      <c r="AY8" s="16"/>
      <c r="AZ8" s="31"/>
      <c r="BA8" s="16"/>
      <c r="BB8" s="16"/>
      <c r="BC8" s="16"/>
      <c r="BD8" s="16"/>
      <c r="BE8" s="16"/>
      <c r="BF8" s="16"/>
      <c r="BG8" s="16"/>
      <c r="BH8" s="16"/>
      <c r="BI8" s="16"/>
      <c r="BJ8" s="16"/>
      <c r="BK8" s="31"/>
      <c r="BL8" s="16"/>
      <c r="BM8" s="16"/>
      <c r="BN8" s="16"/>
      <c r="BO8" s="16"/>
      <c r="BP8" s="16"/>
      <c r="BQ8" s="16"/>
      <c r="BR8" s="16"/>
      <c r="BS8" s="16"/>
      <c r="BT8" s="53">
        <f>AT8+K8</f>
        <v>6</v>
      </c>
    </row>
    <row r="9" ht="201" customHeight="1" spans="1:72">
      <c r="A9" s="13" t="s">
        <v>94</v>
      </c>
      <c r="B9" s="14" t="s">
        <v>95</v>
      </c>
      <c r="C9" s="14" t="s">
        <v>50</v>
      </c>
      <c r="D9" s="14" t="s">
        <v>89</v>
      </c>
      <c r="E9" s="14"/>
      <c r="F9" s="14"/>
      <c r="G9" s="14" t="s">
        <v>52</v>
      </c>
      <c r="H9" s="14">
        <v>4</v>
      </c>
      <c r="I9" s="14" t="s">
        <v>96</v>
      </c>
      <c r="J9" s="14">
        <v>15</v>
      </c>
      <c r="K9" s="31">
        <v>10</v>
      </c>
      <c r="L9" s="14"/>
      <c r="M9" s="14"/>
      <c r="N9" s="14"/>
      <c r="O9" s="14"/>
      <c r="P9" s="14"/>
      <c r="Q9" s="14"/>
      <c r="R9" s="14"/>
      <c r="S9" s="14"/>
      <c r="T9" s="14"/>
      <c r="U9" s="14"/>
      <c r="V9" s="14"/>
      <c r="W9" s="14"/>
      <c r="X9" s="14"/>
      <c r="Y9" s="14"/>
      <c r="Z9" s="14"/>
      <c r="AA9" s="14"/>
      <c r="AB9" s="14" t="s">
        <v>97</v>
      </c>
      <c r="AC9" s="14" t="s">
        <v>98</v>
      </c>
      <c r="AD9" s="40" t="s">
        <v>99</v>
      </c>
      <c r="AE9" s="40" t="s">
        <v>100</v>
      </c>
      <c r="AF9" s="14">
        <v>2</v>
      </c>
      <c r="AG9" s="31">
        <v>2</v>
      </c>
      <c r="AH9" s="40" t="s">
        <v>101</v>
      </c>
      <c r="AI9" s="40" t="s">
        <v>102</v>
      </c>
      <c r="AJ9" s="40" t="s">
        <v>103</v>
      </c>
      <c r="AK9" s="40" t="s">
        <v>104</v>
      </c>
      <c r="AL9" s="40" t="s">
        <v>105</v>
      </c>
      <c r="AM9" s="40">
        <v>20</v>
      </c>
      <c r="AN9" s="42">
        <v>10</v>
      </c>
      <c r="AO9" s="40" t="s">
        <v>106</v>
      </c>
      <c r="AP9" s="40" t="s">
        <v>107</v>
      </c>
      <c r="AQ9" s="40" t="s">
        <v>108</v>
      </c>
      <c r="AR9" s="40">
        <v>10.5</v>
      </c>
      <c r="AS9" s="42">
        <v>5</v>
      </c>
      <c r="AT9" s="42">
        <f>AS9+AN9+AG9</f>
        <v>17</v>
      </c>
      <c r="AU9" s="46" t="s">
        <v>109</v>
      </c>
      <c r="AV9" s="46" t="s">
        <v>110</v>
      </c>
      <c r="AW9" s="46" t="s">
        <v>111</v>
      </c>
      <c r="AX9" s="46" t="s">
        <v>112</v>
      </c>
      <c r="AY9" s="46">
        <v>24</v>
      </c>
      <c r="AZ9" s="42">
        <v>24</v>
      </c>
      <c r="BA9" s="14"/>
      <c r="BB9" s="14"/>
      <c r="BC9" s="14"/>
      <c r="BD9" s="14"/>
      <c r="BE9" s="14"/>
      <c r="BF9" s="14"/>
      <c r="BG9" s="40" t="s">
        <v>113</v>
      </c>
      <c r="BH9" s="40" t="s">
        <v>114</v>
      </c>
      <c r="BI9" s="40" t="s">
        <v>69</v>
      </c>
      <c r="BJ9" s="40">
        <v>0.5</v>
      </c>
      <c r="BK9" s="42">
        <v>0.5</v>
      </c>
      <c r="BL9" s="14"/>
      <c r="BM9" s="14"/>
      <c r="BN9" s="14"/>
      <c r="BO9" s="14"/>
      <c r="BP9" s="14"/>
      <c r="BQ9" s="31"/>
      <c r="BR9" s="31"/>
      <c r="BS9" s="31">
        <f>BK9+AZ9</f>
        <v>24.5</v>
      </c>
      <c r="BT9" s="52">
        <f>BS9+AT9+K9</f>
        <v>51.5</v>
      </c>
    </row>
    <row r="10" s="4" customFormat="1" ht="60" customHeight="1" spans="1:72">
      <c r="A10" s="17" t="s">
        <v>115</v>
      </c>
      <c r="B10" s="18" t="s">
        <v>116</v>
      </c>
      <c r="C10" s="18" t="s">
        <v>50</v>
      </c>
      <c r="D10" s="18" t="s">
        <v>51</v>
      </c>
      <c r="E10" s="18"/>
      <c r="F10" s="18"/>
      <c r="G10" s="18" t="s">
        <v>52</v>
      </c>
      <c r="H10" s="18">
        <v>4</v>
      </c>
      <c r="I10" s="18" t="s">
        <v>90</v>
      </c>
      <c r="J10" s="18"/>
      <c r="K10" s="32">
        <v>4</v>
      </c>
      <c r="L10" s="18"/>
      <c r="M10" s="18"/>
      <c r="N10" s="18"/>
      <c r="O10" s="18"/>
      <c r="P10" s="18"/>
      <c r="Q10" s="18"/>
      <c r="R10" s="18"/>
      <c r="S10" s="18"/>
      <c r="T10" s="18"/>
      <c r="U10" s="18"/>
      <c r="V10" s="18"/>
      <c r="W10" s="18"/>
      <c r="X10" s="18"/>
      <c r="Y10" s="18"/>
      <c r="Z10" s="18"/>
      <c r="AA10" s="18"/>
      <c r="AB10" s="18" t="s">
        <v>117</v>
      </c>
      <c r="AC10" s="18" t="s">
        <v>55</v>
      </c>
      <c r="AD10" s="18" t="s">
        <v>56</v>
      </c>
      <c r="AE10" s="18" t="s">
        <v>57</v>
      </c>
      <c r="AF10" s="18">
        <v>1</v>
      </c>
      <c r="AG10" s="32">
        <v>1</v>
      </c>
      <c r="AH10" s="18"/>
      <c r="AI10" s="18"/>
      <c r="AJ10" s="18"/>
      <c r="AK10" s="18"/>
      <c r="AL10" s="18"/>
      <c r="AM10" s="18"/>
      <c r="AN10" s="32"/>
      <c r="AO10" s="18"/>
      <c r="AP10" s="18"/>
      <c r="AQ10" s="18"/>
      <c r="AR10" s="18"/>
      <c r="AS10" s="32"/>
      <c r="AT10" s="32">
        <v>1</v>
      </c>
      <c r="AU10" s="18"/>
      <c r="AV10" s="18"/>
      <c r="AW10" s="18"/>
      <c r="AX10" s="18"/>
      <c r="AY10" s="18"/>
      <c r="AZ10" s="32"/>
      <c r="BA10" s="18"/>
      <c r="BB10" s="18"/>
      <c r="BC10" s="18"/>
      <c r="BD10" s="18"/>
      <c r="BE10" s="18"/>
      <c r="BF10" s="18"/>
      <c r="BG10" s="18" t="s">
        <v>73</v>
      </c>
      <c r="BH10" s="18" t="s">
        <v>118</v>
      </c>
      <c r="BI10" s="18" t="s">
        <v>75</v>
      </c>
      <c r="BJ10" s="18">
        <v>0.5</v>
      </c>
      <c r="BK10" s="32">
        <v>0.5</v>
      </c>
      <c r="BL10" s="18"/>
      <c r="BM10" s="18"/>
      <c r="BN10" s="18"/>
      <c r="BO10" s="18"/>
      <c r="BP10" s="18"/>
      <c r="BQ10" s="32"/>
      <c r="BR10" s="32"/>
      <c r="BS10" s="32">
        <f>BK10</f>
        <v>0.5</v>
      </c>
      <c r="BT10" s="52">
        <f>IF(F10+IF(SUM(H10,J10)&gt;10,10,SUM(H10,J10))+IF(O10&gt;10,10,O10)+IF(IF(SUM(U10,Z10,AF10)&gt;15,15,SUM(U10,Z10,AF10))+IF(AM10&gt;10,10,AM10)+IF(AR10&gt;5,5,AR10)&gt;30,30,IF(SUM(U10,Z10,AF10)&gt;15,15,SUM(U10,Z10,AF10))+IF(AM10&gt;10,10,AM10)+IF(AR10&gt;5,5,AR10))+IF(SUM(AY10,BE10,BJ10,BP10)&gt;30,30,SUM(AY10,BE10,BJ10,BP10))&gt;0,F10+IF(SUM(H10,J10)&gt;10,10,SUM(H10,J10))+IF(O10&gt;10,10,O10)+IF(IF(SUM(U10,Z10,AF10)&gt;15,15,SUM(U10,Z10,AF10))+IF(AM10&gt;10,10,AM10)+IF(AR10&gt;5,5,AR10)&gt;30,30,IF(SUM(U10,Z10,AF10)&gt;15,15,SUM(U10,Z10,AF10))+IF(AM10&gt;10,10,AM10)+IF(AR10&gt;5,5,AR10))+IF(SUM(AY10,BE10,BJ10,BP10)&gt;30,30,SUM(AY10,BE10,BJ10,BP10)),"")</f>
        <v>5.5</v>
      </c>
    </row>
    <row r="11" ht="138" customHeight="1" spans="1:72">
      <c r="A11" s="13" t="s">
        <v>119</v>
      </c>
      <c r="B11" s="14" t="s">
        <v>120</v>
      </c>
      <c r="C11" s="14" t="s">
        <v>50</v>
      </c>
      <c r="D11" s="14" t="s">
        <v>51</v>
      </c>
      <c r="E11" s="14"/>
      <c r="F11" s="14"/>
      <c r="G11" s="14" t="s">
        <v>52</v>
      </c>
      <c r="H11" s="14">
        <v>4</v>
      </c>
      <c r="I11" s="14" t="s">
        <v>53</v>
      </c>
      <c r="J11" s="14">
        <v>6</v>
      </c>
      <c r="K11" s="31">
        <v>10</v>
      </c>
      <c r="L11" s="14"/>
      <c r="M11" s="14"/>
      <c r="N11" s="14"/>
      <c r="O11" s="14"/>
      <c r="P11" s="14"/>
      <c r="Q11" s="14"/>
      <c r="R11" s="14"/>
      <c r="S11" s="14"/>
      <c r="T11" s="14"/>
      <c r="U11" s="14"/>
      <c r="V11" s="14"/>
      <c r="W11" s="14"/>
      <c r="X11" s="14"/>
      <c r="Y11" s="14"/>
      <c r="Z11" s="14"/>
      <c r="AA11" s="14"/>
      <c r="AB11" s="14" t="s">
        <v>121</v>
      </c>
      <c r="AC11" s="14" t="s">
        <v>47</v>
      </c>
      <c r="AD11" s="14" t="s">
        <v>56</v>
      </c>
      <c r="AE11" s="14" t="s">
        <v>57</v>
      </c>
      <c r="AF11" s="14">
        <v>0.5</v>
      </c>
      <c r="AG11" s="31">
        <v>0.5</v>
      </c>
      <c r="AH11" s="14"/>
      <c r="AI11" s="14"/>
      <c r="AJ11" s="14"/>
      <c r="AK11" s="14"/>
      <c r="AL11" s="14"/>
      <c r="AM11" s="14"/>
      <c r="AN11" s="31"/>
      <c r="AO11" s="14"/>
      <c r="AP11" s="14"/>
      <c r="AQ11" s="14"/>
      <c r="AR11" s="14"/>
      <c r="AS11" s="31"/>
      <c r="AT11" s="31">
        <v>0.5</v>
      </c>
      <c r="AU11" s="14" t="s">
        <v>122</v>
      </c>
      <c r="AV11" s="47" t="s">
        <v>123</v>
      </c>
      <c r="AW11" s="14" t="s">
        <v>124</v>
      </c>
      <c r="AX11" s="14" t="s">
        <v>125</v>
      </c>
      <c r="AY11" s="14">
        <v>22.75</v>
      </c>
      <c r="AZ11" s="31">
        <v>22.75</v>
      </c>
      <c r="BA11" s="14" t="s">
        <v>126</v>
      </c>
      <c r="BB11" s="14" t="s">
        <v>127</v>
      </c>
      <c r="BC11" s="47" t="s">
        <v>128</v>
      </c>
      <c r="BD11" s="14" t="s">
        <v>129</v>
      </c>
      <c r="BE11" s="14">
        <v>4</v>
      </c>
      <c r="BF11" s="31">
        <v>4</v>
      </c>
      <c r="BG11" s="14"/>
      <c r="BH11" s="14"/>
      <c r="BI11" s="14"/>
      <c r="BJ11" s="14"/>
      <c r="BK11" s="31"/>
      <c r="BL11" s="14" t="s">
        <v>130</v>
      </c>
      <c r="BM11" s="54" t="s">
        <v>131</v>
      </c>
      <c r="BN11" s="47" t="s">
        <v>132</v>
      </c>
      <c r="BO11" s="14" t="s">
        <v>133</v>
      </c>
      <c r="BP11" s="14">
        <v>5</v>
      </c>
      <c r="BQ11" s="31"/>
      <c r="BR11" s="31">
        <v>5</v>
      </c>
      <c r="BS11" s="31">
        <v>30</v>
      </c>
      <c r="BT11" s="52">
        <f>BS11+AT11+K11</f>
        <v>40.5</v>
      </c>
    </row>
    <row r="12" s="3" customFormat="1" ht="30" customHeight="1" spans="1:72">
      <c r="A12" s="15" t="s">
        <v>134</v>
      </c>
      <c r="B12" s="16" t="s">
        <v>135</v>
      </c>
      <c r="C12" s="16" t="s">
        <v>50</v>
      </c>
      <c r="D12" s="16" t="s">
        <v>51</v>
      </c>
      <c r="E12" s="16"/>
      <c r="F12" s="16"/>
      <c r="G12" s="16" t="s">
        <v>136</v>
      </c>
      <c r="H12" s="16">
        <v>3</v>
      </c>
      <c r="I12" s="16"/>
      <c r="J12" s="16"/>
      <c r="K12" s="31">
        <v>3</v>
      </c>
      <c r="L12" s="16"/>
      <c r="M12" s="16"/>
      <c r="N12" s="16"/>
      <c r="O12" s="16"/>
      <c r="P12" s="16"/>
      <c r="Q12" s="16"/>
      <c r="R12" s="16"/>
      <c r="S12" s="16"/>
      <c r="T12" s="16"/>
      <c r="U12" s="16"/>
      <c r="V12" s="16"/>
      <c r="W12" s="16"/>
      <c r="X12" s="16"/>
      <c r="Y12" s="16"/>
      <c r="Z12" s="16"/>
      <c r="AA12" s="16"/>
      <c r="AB12" s="16"/>
      <c r="AC12" s="16"/>
      <c r="AD12" s="16"/>
      <c r="AE12" s="16"/>
      <c r="AF12" s="16"/>
      <c r="AG12" s="31"/>
      <c r="AH12" s="16"/>
      <c r="AI12" s="16"/>
      <c r="AJ12" s="16"/>
      <c r="AK12" s="16"/>
      <c r="AL12" s="16"/>
      <c r="AM12" s="16"/>
      <c r="AN12" s="31"/>
      <c r="AO12" s="16"/>
      <c r="AP12" s="16"/>
      <c r="AQ12" s="16"/>
      <c r="AR12" s="16"/>
      <c r="AS12" s="31"/>
      <c r="AT12" s="31"/>
      <c r="AU12" s="16"/>
      <c r="AV12" s="16"/>
      <c r="AW12" s="16"/>
      <c r="AX12" s="16"/>
      <c r="AY12" s="16"/>
      <c r="AZ12" s="31"/>
      <c r="BA12" s="16"/>
      <c r="BB12" s="16"/>
      <c r="BC12" s="16"/>
      <c r="BD12" s="16"/>
      <c r="BE12" s="16"/>
      <c r="BF12" s="31"/>
      <c r="BG12" s="16"/>
      <c r="BH12" s="16"/>
      <c r="BI12" s="16"/>
      <c r="BJ12" s="16"/>
      <c r="BK12" s="31"/>
      <c r="BL12" s="16"/>
      <c r="BM12" s="16"/>
      <c r="BN12" s="16"/>
      <c r="BO12" s="16"/>
      <c r="BP12" s="16"/>
      <c r="BQ12" s="16"/>
      <c r="BR12" s="16"/>
      <c r="BS12" s="16"/>
      <c r="BT12" s="53">
        <v>3</v>
      </c>
    </row>
    <row r="13" ht="135" customHeight="1" spans="1:72">
      <c r="A13" s="13" t="s">
        <v>137</v>
      </c>
      <c r="B13" s="14" t="s">
        <v>138</v>
      </c>
      <c r="C13" s="14" t="s">
        <v>50</v>
      </c>
      <c r="D13" s="14" t="s">
        <v>89</v>
      </c>
      <c r="E13" s="14"/>
      <c r="F13" s="14"/>
      <c r="G13" s="14" t="s">
        <v>52</v>
      </c>
      <c r="H13" s="14">
        <v>4</v>
      </c>
      <c r="I13" s="14" t="s">
        <v>53</v>
      </c>
      <c r="J13" s="14">
        <v>6</v>
      </c>
      <c r="K13" s="31">
        <v>10</v>
      </c>
      <c r="L13" s="14"/>
      <c r="M13" s="14"/>
      <c r="N13" s="14"/>
      <c r="O13" s="14"/>
      <c r="P13" s="14" t="s">
        <v>139</v>
      </c>
      <c r="Q13" s="14" t="s">
        <v>68</v>
      </c>
      <c r="R13" s="14" t="s">
        <v>55</v>
      </c>
      <c r="S13" s="14" t="s">
        <v>56</v>
      </c>
      <c r="T13" s="14" t="s">
        <v>140</v>
      </c>
      <c r="U13" s="14">
        <v>7</v>
      </c>
      <c r="V13" s="31">
        <v>7</v>
      </c>
      <c r="W13" s="14"/>
      <c r="X13" s="14"/>
      <c r="Y13" s="14"/>
      <c r="Z13" s="14"/>
      <c r="AA13" s="14"/>
      <c r="AB13" s="14" t="s">
        <v>141</v>
      </c>
      <c r="AC13" s="14" t="s">
        <v>142</v>
      </c>
      <c r="AD13" s="14" t="s">
        <v>99</v>
      </c>
      <c r="AE13" s="14" t="s">
        <v>100</v>
      </c>
      <c r="AF13" s="14">
        <v>1.5</v>
      </c>
      <c r="AG13" s="31">
        <v>1.5</v>
      </c>
      <c r="AH13" s="14" t="s">
        <v>143</v>
      </c>
      <c r="AI13" s="14" t="s">
        <v>144</v>
      </c>
      <c r="AJ13" s="14" t="s">
        <v>145</v>
      </c>
      <c r="AK13" s="14" t="s">
        <v>146</v>
      </c>
      <c r="AL13" s="14" t="s">
        <v>147</v>
      </c>
      <c r="AM13" s="14">
        <v>10</v>
      </c>
      <c r="AN13" s="31">
        <v>10</v>
      </c>
      <c r="AO13" s="14" t="s">
        <v>148</v>
      </c>
      <c r="AP13" s="14" t="s">
        <v>149</v>
      </c>
      <c r="AQ13" s="14" t="s">
        <v>150</v>
      </c>
      <c r="AR13" s="14">
        <v>3</v>
      </c>
      <c r="AS13" s="31">
        <v>3</v>
      </c>
      <c r="AT13" s="31">
        <f>AS13+AN13+AG13+V13</f>
        <v>21.5</v>
      </c>
      <c r="AU13" s="14" t="s">
        <v>151</v>
      </c>
      <c r="AV13" s="14" t="s">
        <v>152</v>
      </c>
      <c r="AW13" s="14" t="s">
        <v>153</v>
      </c>
      <c r="AX13" s="14" t="s">
        <v>154</v>
      </c>
      <c r="AY13" s="14">
        <v>10</v>
      </c>
      <c r="AZ13" s="31">
        <v>10</v>
      </c>
      <c r="BA13" s="14" t="s">
        <v>155</v>
      </c>
      <c r="BB13" s="14" t="s">
        <v>68</v>
      </c>
      <c r="BC13" s="14" t="s">
        <v>156</v>
      </c>
      <c r="BD13" s="14" t="s">
        <v>157</v>
      </c>
      <c r="BE13" s="14">
        <v>24</v>
      </c>
      <c r="BF13" s="31">
        <v>24</v>
      </c>
      <c r="BG13" s="14" t="s">
        <v>158</v>
      </c>
      <c r="BH13" s="14" t="s">
        <v>159</v>
      </c>
      <c r="BI13" s="14" t="s">
        <v>160</v>
      </c>
      <c r="BJ13" s="14">
        <v>11</v>
      </c>
      <c r="BK13" s="31">
        <v>11</v>
      </c>
      <c r="BL13" s="14" t="s">
        <v>161</v>
      </c>
      <c r="BM13" s="14" t="s">
        <v>131</v>
      </c>
      <c r="BN13" s="14" t="s">
        <v>162</v>
      </c>
      <c r="BO13" s="14" t="s">
        <v>133</v>
      </c>
      <c r="BP13" s="14">
        <v>0.5</v>
      </c>
      <c r="BQ13" s="31"/>
      <c r="BR13" s="31">
        <v>0.5</v>
      </c>
      <c r="BS13" s="31">
        <v>30</v>
      </c>
      <c r="BT13" s="52">
        <f>IF(F13+IF(SUM(H13,J13)&gt;10,10,SUM(H13,J13))+IF(O13&gt;10,10,O13)+IF(IF(SUM(U13,Z13,AF13)&gt;15,15,SUM(U13,Z13,AF13))+IF(AM13&gt;10,10,AM13)+IF(AR13&gt;5,5,AR13)&gt;30,30,IF(SUM(U13,Z13,AF13)&gt;15,15,SUM(U13,Z13,AF13))+IF(AM13&gt;10,10,AM13)+IF(AR13&gt;5,5,AR13))+IF(SUM(AY13,BE13,BJ13,BP13)&gt;30,30,SUM(AY13,BE13,BJ13,BP13))&gt;0,F13+IF(SUM(H13,J13)&gt;10,10,SUM(H13,J13))+IF(O13&gt;10,10,O13)+IF(IF(SUM(U13,Z13,AF13)&gt;15,15,SUM(U13,Z13,AF13))+IF(AM13&gt;10,10,AM13)+IF(AR13&gt;5,5,AR13)&gt;30,30,IF(SUM(U13,Z13,AF13)&gt;15,15,SUM(U13,Z13,AF13))+IF(AM13&gt;10,10,AM13)+IF(AR13&gt;5,5,AR13))+IF(SUM(AY13,BE13,BJ13,BP13)&gt;30,30,SUM(AY13,BE13,BJ13,BP13)),"")</f>
        <v>61.5</v>
      </c>
    </row>
    <row r="14" ht="84" customHeight="1" spans="1:72">
      <c r="A14" s="13" t="s">
        <v>163</v>
      </c>
      <c r="B14" s="14" t="s">
        <v>164</v>
      </c>
      <c r="C14" s="14" t="s">
        <v>50</v>
      </c>
      <c r="D14" s="14" t="s">
        <v>89</v>
      </c>
      <c r="E14" s="14"/>
      <c r="F14" s="14"/>
      <c r="G14" s="14" t="s">
        <v>52</v>
      </c>
      <c r="H14" s="14">
        <v>4</v>
      </c>
      <c r="I14" s="14" t="s">
        <v>53</v>
      </c>
      <c r="J14" s="14">
        <v>6</v>
      </c>
      <c r="K14" s="31">
        <v>10</v>
      </c>
      <c r="L14" s="14"/>
      <c r="M14" s="14"/>
      <c r="N14" s="14"/>
      <c r="O14" s="14"/>
      <c r="P14" s="14" t="s">
        <v>165</v>
      </c>
      <c r="Q14" s="14" t="s">
        <v>114</v>
      </c>
      <c r="R14" s="14" t="s">
        <v>55</v>
      </c>
      <c r="S14" s="14" t="s">
        <v>56</v>
      </c>
      <c r="T14" s="14" t="s">
        <v>57</v>
      </c>
      <c r="U14" s="14">
        <v>4</v>
      </c>
      <c r="V14" s="31">
        <v>4</v>
      </c>
      <c r="W14" s="14"/>
      <c r="X14" s="14"/>
      <c r="Y14" s="14"/>
      <c r="Z14" s="14"/>
      <c r="AA14" s="14"/>
      <c r="AB14" s="14"/>
      <c r="AC14" s="14"/>
      <c r="AD14" s="14"/>
      <c r="AE14" s="14"/>
      <c r="AF14" s="14"/>
      <c r="AG14" s="31"/>
      <c r="AH14" s="14" t="s">
        <v>165</v>
      </c>
      <c r="AI14" s="14" t="s">
        <v>166</v>
      </c>
      <c r="AJ14" s="14" t="s">
        <v>167</v>
      </c>
      <c r="AK14" s="14" t="s">
        <v>168</v>
      </c>
      <c r="AL14" s="14" t="s">
        <v>150</v>
      </c>
      <c r="AM14" s="14">
        <v>3</v>
      </c>
      <c r="AN14" s="31">
        <v>3</v>
      </c>
      <c r="AO14" s="14"/>
      <c r="AP14" s="14"/>
      <c r="AQ14" s="14"/>
      <c r="AR14" s="14"/>
      <c r="AS14" s="31"/>
      <c r="AT14" s="31">
        <f>AN14+V14</f>
        <v>7</v>
      </c>
      <c r="AU14" s="14" t="s">
        <v>169</v>
      </c>
      <c r="AV14" s="14" t="s">
        <v>170</v>
      </c>
      <c r="AW14" s="14" t="s">
        <v>171</v>
      </c>
      <c r="AX14" s="14" t="s">
        <v>172</v>
      </c>
      <c r="AY14" s="14">
        <v>2</v>
      </c>
      <c r="AZ14" s="31">
        <v>2</v>
      </c>
      <c r="BA14" s="14"/>
      <c r="BB14" s="14"/>
      <c r="BC14" s="14"/>
      <c r="BD14" s="14"/>
      <c r="BE14" s="14"/>
      <c r="BF14" s="31"/>
      <c r="BG14" s="14" t="s">
        <v>173</v>
      </c>
      <c r="BH14" s="14" t="s">
        <v>118</v>
      </c>
      <c r="BI14" s="14" t="s">
        <v>69</v>
      </c>
      <c r="BJ14" s="14">
        <v>0.25</v>
      </c>
      <c r="BK14" s="31">
        <v>0.25</v>
      </c>
      <c r="BL14" s="14"/>
      <c r="BM14" s="14"/>
      <c r="BN14" s="14"/>
      <c r="BO14" s="14"/>
      <c r="BP14" s="14"/>
      <c r="BQ14" s="31"/>
      <c r="BR14" s="31"/>
      <c r="BS14" s="31">
        <v>2.25</v>
      </c>
      <c r="BT14" s="52">
        <f>IF(F14+IF(SUM(H14,J14)&gt;10,10,SUM(H14,J14))+IF(O14&gt;10,10,O14)+IF(IF(SUM(U14,Z14,AF14)&gt;15,15,SUM(U14,Z14,AF14))+IF(AM14&gt;10,10,AM14)+IF(AR14&gt;5,5,AR14)&gt;30,30,IF(SUM(U14,Z14,AF14)&gt;15,15,SUM(U14,Z14,AF14))+IF(AM14&gt;10,10,AM14)+IF(AR14&gt;5,5,AR14))+IF(SUM(AY14,BE14,BJ14,BP14)&gt;30,30,SUM(AY14,BE14,BJ14,BP14))&gt;0,F14+IF(SUM(H14,J14)&gt;10,10,SUM(H14,J14))+IF(O14&gt;10,10,O14)+IF(IF(SUM(U14,Z14,AF14)&gt;15,15,SUM(U14,Z14,AF14))+IF(AM14&gt;10,10,AM14)+IF(AR14&gt;5,5,AR14)&gt;30,30,IF(SUM(U14,Z14,AF14)&gt;15,15,SUM(U14,Z14,AF14))+IF(AM14&gt;10,10,AM14)+IF(AR14&gt;5,5,AR14))+IF(SUM(AY14,BE14,BJ14,BP14)&gt;30,30,SUM(AY14,BE14,BJ14,BP14)),"")</f>
        <v>19.25</v>
      </c>
    </row>
    <row r="15" s="4" customFormat="1" ht="30" customHeight="1" spans="1:72">
      <c r="A15" s="17">
        <v>2130504107</v>
      </c>
      <c r="B15" s="4" t="s">
        <v>174</v>
      </c>
      <c r="C15" s="18" t="s">
        <v>50</v>
      </c>
      <c r="D15" s="18" t="s">
        <v>51</v>
      </c>
      <c r="E15" s="18"/>
      <c r="F15" s="18"/>
      <c r="G15" s="18" t="s">
        <v>52</v>
      </c>
      <c r="H15" s="18">
        <v>4</v>
      </c>
      <c r="I15" s="18" t="s">
        <v>53</v>
      </c>
      <c r="J15" s="18">
        <v>10</v>
      </c>
      <c r="K15" s="32">
        <v>10</v>
      </c>
      <c r="L15" s="18"/>
      <c r="M15" s="18"/>
      <c r="N15" s="18"/>
      <c r="O15" s="18"/>
      <c r="P15" s="18"/>
      <c r="Q15" s="18"/>
      <c r="R15" s="18"/>
      <c r="S15" s="18"/>
      <c r="T15" s="18"/>
      <c r="U15" s="18"/>
      <c r="V15" s="32"/>
      <c r="W15" s="18"/>
      <c r="X15" s="18"/>
      <c r="Y15" s="18"/>
      <c r="Z15" s="18"/>
      <c r="AA15" s="18"/>
      <c r="AB15" s="18"/>
      <c r="AC15" s="18"/>
      <c r="AD15" s="18"/>
      <c r="AE15" s="18"/>
      <c r="AF15" s="18"/>
      <c r="AG15" s="32"/>
      <c r="AH15" s="18"/>
      <c r="AI15" s="18"/>
      <c r="AJ15" s="18"/>
      <c r="AK15" s="18"/>
      <c r="AL15" s="18"/>
      <c r="AM15" s="18"/>
      <c r="AN15" s="32"/>
      <c r="AO15" s="18"/>
      <c r="AP15" s="18"/>
      <c r="AQ15" s="18"/>
      <c r="AR15" s="18"/>
      <c r="AS15" s="32"/>
      <c r="AT15" s="32"/>
      <c r="AU15" s="18"/>
      <c r="AV15" s="18"/>
      <c r="AW15" s="18"/>
      <c r="AX15" s="18"/>
      <c r="AY15" s="18"/>
      <c r="AZ15" s="32"/>
      <c r="BA15" s="18"/>
      <c r="BB15" s="18"/>
      <c r="BC15" s="18"/>
      <c r="BD15" s="18"/>
      <c r="BE15" s="18"/>
      <c r="BF15" s="32"/>
      <c r="BG15" s="18"/>
      <c r="BH15" s="18"/>
      <c r="BI15" s="18"/>
      <c r="BJ15" s="18"/>
      <c r="BK15" s="32"/>
      <c r="BL15" s="18"/>
      <c r="BM15" s="18"/>
      <c r="BN15" s="18"/>
      <c r="BO15" s="18"/>
      <c r="BP15" s="18"/>
      <c r="BQ15" s="32"/>
      <c r="BR15" s="32"/>
      <c r="BS15" s="32"/>
      <c r="BT15" s="52">
        <f>IF(F15+IF(SUM(H15,J15)&gt;10,10,SUM(H15,J15))+IF(O15&gt;10,10,O15)+IF(IF(SUM(U15,Z15,AF15)&gt;15,15,SUM(U15,Z15,AF15))+IF(AM15&gt;10,10,AM15)+IF(AR15&gt;5,5,AR15)&gt;30,30,IF(SUM(U15,Z15,AF15)&gt;15,15,SUM(U15,Z15,AF15))+IF(AM15&gt;10,10,AM15)+IF(AR15&gt;5,5,AR15))+IF(SUM(AY15,BE15,BJ15,BP15)&gt;30,30,SUM(AY15,BE15,BJ15,BP15))&gt;0,F15+IF(SUM(H15,J15)&gt;10,10,SUM(H15,J15))+IF(O15&gt;10,10,O15)+IF(IF(SUM(U15,Z15,AF15)&gt;15,15,SUM(U15,Z15,AF15))+IF(AM15&gt;10,10,AM15)+IF(AR15&gt;5,5,AR15)&gt;30,30,IF(SUM(U15,Z15,AF15)&gt;15,15,SUM(U15,Z15,AF15))+IF(AM15&gt;10,10,AM15)+IF(AR15&gt;5,5,AR15))+IF(SUM(AY15,BE15,BJ15,BP15)&gt;30,30,SUM(AY15,BE15,BJ15,BP15)),"")</f>
        <v>10</v>
      </c>
    </row>
    <row r="16" ht="117" customHeight="1" spans="1:72">
      <c r="A16" s="13" t="s">
        <v>175</v>
      </c>
      <c r="B16" s="14" t="s">
        <v>176</v>
      </c>
      <c r="C16" s="14" t="s">
        <v>50</v>
      </c>
      <c r="D16" s="14" t="s">
        <v>89</v>
      </c>
      <c r="E16" s="14"/>
      <c r="F16" s="14"/>
      <c r="G16" s="14" t="s">
        <v>52</v>
      </c>
      <c r="H16" s="14">
        <v>4</v>
      </c>
      <c r="I16" s="14" t="s">
        <v>53</v>
      </c>
      <c r="J16" s="14">
        <v>6</v>
      </c>
      <c r="K16" s="31">
        <v>10</v>
      </c>
      <c r="L16" s="14"/>
      <c r="M16" s="14"/>
      <c r="N16" s="14"/>
      <c r="O16" s="14"/>
      <c r="P16" s="14" t="s">
        <v>177</v>
      </c>
      <c r="Q16" s="14" t="s">
        <v>114</v>
      </c>
      <c r="R16" s="14" t="s">
        <v>47</v>
      </c>
      <c r="S16" s="14" t="s">
        <v>56</v>
      </c>
      <c r="T16" s="14" t="s">
        <v>57</v>
      </c>
      <c r="U16" s="14">
        <v>2</v>
      </c>
      <c r="V16" s="31">
        <v>2</v>
      </c>
      <c r="W16" s="14"/>
      <c r="X16" s="14"/>
      <c r="Y16" s="14"/>
      <c r="Z16" s="14"/>
      <c r="AA16" s="14"/>
      <c r="AB16" s="14" t="s">
        <v>178</v>
      </c>
      <c r="AC16" s="14" t="s">
        <v>179</v>
      </c>
      <c r="AD16" s="14" t="s">
        <v>180</v>
      </c>
      <c r="AE16" s="14" t="s">
        <v>181</v>
      </c>
      <c r="AF16" s="14">
        <v>1.5</v>
      </c>
      <c r="AG16" s="31">
        <v>1.5</v>
      </c>
      <c r="AH16" s="14"/>
      <c r="AI16" s="14"/>
      <c r="AJ16" s="14"/>
      <c r="AK16" s="14"/>
      <c r="AL16" s="14"/>
      <c r="AM16" s="14"/>
      <c r="AN16" s="31"/>
      <c r="AO16" s="14" t="s">
        <v>182</v>
      </c>
      <c r="AP16" s="14" t="s">
        <v>149</v>
      </c>
      <c r="AQ16" s="14" t="s">
        <v>93</v>
      </c>
      <c r="AR16" s="14">
        <v>0.5</v>
      </c>
      <c r="AS16" s="31">
        <v>0.5</v>
      </c>
      <c r="AT16" s="31">
        <f>AS16+AG16+V16</f>
        <v>4</v>
      </c>
      <c r="AU16" s="14" t="s">
        <v>183</v>
      </c>
      <c r="AV16" s="14" t="s">
        <v>184</v>
      </c>
      <c r="AW16" s="14" t="s">
        <v>185</v>
      </c>
      <c r="AX16" s="14" t="s">
        <v>186</v>
      </c>
      <c r="AY16" s="14">
        <v>2</v>
      </c>
      <c r="AZ16" s="31">
        <v>2</v>
      </c>
      <c r="BA16" s="14"/>
      <c r="BB16" s="14"/>
      <c r="BC16" s="14"/>
      <c r="BD16" s="14"/>
      <c r="BE16" s="14"/>
      <c r="BF16" s="31"/>
      <c r="BG16" s="14"/>
      <c r="BH16" s="14"/>
      <c r="BI16" s="14"/>
      <c r="BJ16" s="14"/>
      <c r="BK16" s="31"/>
      <c r="BL16" s="14" t="s">
        <v>187</v>
      </c>
      <c r="BM16" s="14" t="s">
        <v>114</v>
      </c>
      <c r="BN16" s="14" t="s">
        <v>188</v>
      </c>
      <c r="BO16" s="14" t="s">
        <v>133</v>
      </c>
      <c r="BP16" s="16">
        <v>5</v>
      </c>
      <c r="BQ16" s="31">
        <v>5</v>
      </c>
      <c r="BR16" s="31">
        <v>5</v>
      </c>
      <c r="BS16" s="31">
        <v>7</v>
      </c>
      <c r="BT16" s="52">
        <f>IF(F16+IF(SUM(H16,J16)&gt;10,10,SUM(H16,J16))+IF(O16&gt;10,10,O16)+IF(IF(SUM(U16,Z16,AF16)&gt;15,15,SUM(U16,Z16,AF16))+IF(AM16&gt;10,10,AM16)+IF(AR16&gt;5,5,AR16)&gt;30,30,IF(SUM(U16,Z16,AF16)&gt;15,15,SUM(U16,Z16,AF16))+IF(AM16&gt;10,10,AM16)+IF(AR16&gt;5,5,AR16))+IF(SUM(AY16,BE16,BJ16,BP16)&gt;30,30,SUM(AY16,BE16,BJ16,BP16))&gt;0,F16+IF(SUM(H16,J16)&gt;10,10,SUM(H16,J16))+IF(O16&gt;10,10,O16)+IF(IF(SUM(U16,Z16,AF16)&gt;15,15,SUM(U16,Z16,AF16))+IF(AM16&gt;10,10,AM16)+IF(AR16&gt;5,5,AR16)&gt;30,30,IF(SUM(U16,Z16,AF16)&gt;15,15,SUM(U16,Z16,AF16))+IF(AM16&gt;10,10,AM16)+IF(AR16&gt;5,5,AR16))+IF(SUM(AY16,BE16,BJ16,BP16)&gt;30,30,SUM(AY16,BE16,BJ16,BP16)),"")</f>
        <v>21</v>
      </c>
    </row>
    <row r="17" s="3" customFormat="1" ht="68" customHeight="1" spans="1:72">
      <c r="A17" s="15" t="s">
        <v>189</v>
      </c>
      <c r="B17" s="16" t="s">
        <v>190</v>
      </c>
      <c r="C17" s="16" t="s">
        <v>50</v>
      </c>
      <c r="D17" s="16" t="s">
        <v>51</v>
      </c>
      <c r="E17" s="16"/>
      <c r="F17" s="16"/>
      <c r="G17" s="16" t="s">
        <v>52</v>
      </c>
      <c r="H17" s="16">
        <v>4</v>
      </c>
      <c r="I17" s="16" t="s">
        <v>53</v>
      </c>
      <c r="J17" s="16">
        <v>5</v>
      </c>
      <c r="K17" s="31">
        <v>9</v>
      </c>
      <c r="L17" s="16"/>
      <c r="M17" s="16"/>
      <c r="N17" s="16"/>
      <c r="O17" s="16"/>
      <c r="P17" s="16"/>
      <c r="Q17" s="16"/>
      <c r="R17" s="16"/>
      <c r="S17" s="16"/>
      <c r="T17" s="16"/>
      <c r="U17" s="16"/>
      <c r="V17" s="31"/>
      <c r="W17" s="16"/>
      <c r="X17" s="16"/>
      <c r="Y17" s="16"/>
      <c r="Z17" s="16"/>
      <c r="AA17" s="16"/>
      <c r="AB17" s="16"/>
      <c r="AC17" s="16"/>
      <c r="AD17" s="16"/>
      <c r="AE17" s="16"/>
      <c r="AF17" s="16"/>
      <c r="AG17" s="31"/>
      <c r="AH17" s="16"/>
      <c r="AI17" s="16"/>
      <c r="AJ17" s="16"/>
      <c r="AK17" s="16"/>
      <c r="AL17" s="16"/>
      <c r="AM17" s="16"/>
      <c r="AN17" s="31"/>
      <c r="AO17" s="16"/>
      <c r="AP17" s="16"/>
      <c r="AQ17" s="16"/>
      <c r="AR17" s="16"/>
      <c r="AS17" s="31"/>
      <c r="AT17" s="31"/>
      <c r="AU17" s="16"/>
      <c r="AV17" s="16"/>
      <c r="AW17" s="16"/>
      <c r="AX17" s="16"/>
      <c r="AY17" s="16"/>
      <c r="AZ17" s="31"/>
      <c r="BA17" s="16"/>
      <c r="BB17" s="16"/>
      <c r="BC17" s="16"/>
      <c r="BD17" s="16"/>
      <c r="BE17" s="16"/>
      <c r="BF17" s="31"/>
      <c r="BG17" s="16"/>
      <c r="BH17" s="16"/>
      <c r="BI17" s="16"/>
      <c r="BJ17" s="16"/>
      <c r="BK17" s="31"/>
      <c r="BL17" s="16" t="s">
        <v>191</v>
      </c>
      <c r="BM17" s="16" t="s">
        <v>192</v>
      </c>
      <c r="BN17" s="16" t="s">
        <v>193</v>
      </c>
      <c r="BO17" s="14" t="s">
        <v>129</v>
      </c>
      <c r="BP17" s="16">
        <v>3</v>
      </c>
      <c r="BQ17" s="31"/>
      <c r="BR17" s="31">
        <v>3</v>
      </c>
      <c r="BS17" s="31">
        <v>3</v>
      </c>
      <c r="BT17" s="53">
        <f t="shared" ref="BT17:BT26" si="0">IF(F17+IF(SUM(H17,J17)&gt;10,10,SUM(H17,J17))+IF(O17&gt;10,10,O17)+IF(IF(SUM(U17,Z17,AF17)&gt;15,15,SUM(U17,Z17,AF17))+IF(AM17&gt;10,10,AM17)+IF(AR17&gt;5,5,AR17)&gt;30,30,IF(SUM(U17,Z17,AF17)&gt;15,15,SUM(U17,Z17,AF17))+IF(AM17&gt;10,10,AM17)+IF(AR17&gt;5,5,AR17))+IF(SUM(AY17,BE17,BJ17,BP17)&gt;30,30,SUM(AY17,BE17,BJ17,BP17))&gt;0,F17+IF(SUM(H17,J17)&gt;10,10,SUM(H17,J17))+IF(O17&gt;10,10,O17)+IF(IF(SUM(U17,Z17,AF17)&gt;15,15,SUM(U17,Z17,AF17))+IF(AM17&gt;10,10,AM17)+IF(AR17&gt;5,5,AR17)&gt;30,30,IF(SUM(U17,Z17,AF17)&gt;15,15,SUM(U17,Z17,AF17))+IF(AM17&gt;10,10,AM17)+IF(AR17&gt;5,5,AR17))+IF(SUM(AY17,BE17,BJ17,BP17)&gt;30,30,SUM(AY17,BE17,BJ17,BP17)),"")</f>
        <v>12</v>
      </c>
    </row>
    <row r="18" ht="52" customHeight="1" spans="1:72">
      <c r="A18" s="13" t="s">
        <v>194</v>
      </c>
      <c r="B18" s="14" t="s">
        <v>195</v>
      </c>
      <c r="C18" s="14" t="s">
        <v>50</v>
      </c>
      <c r="D18" s="14" t="s">
        <v>51</v>
      </c>
      <c r="E18" s="14"/>
      <c r="F18" s="14"/>
      <c r="G18" s="14" t="s">
        <v>52</v>
      </c>
      <c r="H18" s="14">
        <v>4</v>
      </c>
      <c r="I18" s="14" t="s">
        <v>53</v>
      </c>
      <c r="J18" s="14">
        <v>5</v>
      </c>
      <c r="K18" s="31">
        <v>9</v>
      </c>
      <c r="L18" s="14"/>
      <c r="M18" s="14"/>
      <c r="N18" s="14"/>
      <c r="O18" s="14"/>
      <c r="P18" s="14" t="s">
        <v>196</v>
      </c>
      <c r="Q18" s="14" t="s">
        <v>68</v>
      </c>
      <c r="R18" s="14" t="s">
        <v>47</v>
      </c>
      <c r="S18" s="14" t="s">
        <v>56</v>
      </c>
      <c r="T18" s="14" t="s">
        <v>140</v>
      </c>
      <c r="U18" s="14">
        <v>4</v>
      </c>
      <c r="V18" s="31">
        <v>4</v>
      </c>
      <c r="W18" s="14"/>
      <c r="X18" s="14"/>
      <c r="Y18" s="14"/>
      <c r="Z18" s="14"/>
      <c r="AA18" s="14"/>
      <c r="AB18" s="14"/>
      <c r="AC18" s="14"/>
      <c r="AD18" s="14"/>
      <c r="AE18" s="14"/>
      <c r="AF18" s="14"/>
      <c r="AG18" s="31"/>
      <c r="AH18" s="14"/>
      <c r="AI18" s="14"/>
      <c r="AJ18" s="14"/>
      <c r="AK18" s="14"/>
      <c r="AL18" s="14"/>
      <c r="AM18" s="14"/>
      <c r="AN18" s="31"/>
      <c r="AO18" s="14" t="s">
        <v>197</v>
      </c>
      <c r="AP18" s="14" t="s">
        <v>149</v>
      </c>
      <c r="AQ18" s="14" t="s">
        <v>84</v>
      </c>
      <c r="AR18" s="14">
        <v>1.5</v>
      </c>
      <c r="AS18" s="31">
        <v>1.5</v>
      </c>
      <c r="AT18" s="31">
        <f>AS18+V18</f>
        <v>5.5</v>
      </c>
      <c r="AU18" s="14"/>
      <c r="AV18" s="14"/>
      <c r="AW18" s="14"/>
      <c r="AX18" s="14"/>
      <c r="AY18" s="14"/>
      <c r="AZ18" s="31"/>
      <c r="BA18" s="14" t="s">
        <v>196</v>
      </c>
      <c r="BB18" s="14" t="s">
        <v>68</v>
      </c>
      <c r="BC18" s="14" t="s">
        <v>198</v>
      </c>
      <c r="BD18" s="14" t="s">
        <v>199</v>
      </c>
      <c r="BE18" s="14">
        <v>24</v>
      </c>
      <c r="BF18" s="31">
        <v>24</v>
      </c>
      <c r="BG18" s="14"/>
      <c r="BH18" s="14"/>
      <c r="BI18" s="14"/>
      <c r="BJ18" s="14"/>
      <c r="BK18" s="31"/>
      <c r="BL18" s="14"/>
      <c r="BM18" s="14"/>
      <c r="BN18" s="14"/>
      <c r="BO18" s="14"/>
      <c r="BP18" s="14"/>
      <c r="BQ18" s="31"/>
      <c r="BR18" s="31"/>
      <c r="BS18" s="31">
        <v>24</v>
      </c>
      <c r="BT18" s="52">
        <f t="shared" si="0"/>
        <v>38.5</v>
      </c>
    </row>
    <row r="19" ht="30" customHeight="1" spans="1:72">
      <c r="A19" s="13" t="s">
        <v>200</v>
      </c>
      <c r="B19" s="14" t="s">
        <v>201</v>
      </c>
      <c r="C19" s="14" t="s">
        <v>50</v>
      </c>
      <c r="D19" s="14" t="s">
        <v>89</v>
      </c>
      <c r="E19" s="14"/>
      <c r="F19" s="14"/>
      <c r="G19" s="14" t="s">
        <v>52</v>
      </c>
      <c r="H19" s="14">
        <v>4</v>
      </c>
      <c r="I19" s="14"/>
      <c r="J19" s="14"/>
      <c r="K19" s="31">
        <v>4</v>
      </c>
      <c r="L19" s="14"/>
      <c r="M19" s="14"/>
      <c r="N19" s="14"/>
      <c r="O19" s="14"/>
      <c r="P19" s="14" t="s">
        <v>202</v>
      </c>
      <c r="Q19" s="14" t="s">
        <v>68</v>
      </c>
      <c r="R19" s="14" t="s">
        <v>47</v>
      </c>
      <c r="S19" s="14" t="s">
        <v>56</v>
      </c>
      <c r="T19" s="14" t="s">
        <v>140</v>
      </c>
      <c r="U19" s="14">
        <v>4</v>
      </c>
      <c r="V19" s="31">
        <v>4</v>
      </c>
      <c r="W19" s="14"/>
      <c r="X19" s="14"/>
      <c r="Y19" s="14"/>
      <c r="Z19" s="14"/>
      <c r="AA19" s="14"/>
      <c r="AB19" s="14"/>
      <c r="AC19" s="14"/>
      <c r="AD19" s="14"/>
      <c r="AE19" s="14"/>
      <c r="AF19" s="14"/>
      <c r="AG19" s="31"/>
      <c r="AH19" s="14"/>
      <c r="AI19" s="14"/>
      <c r="AJ19" s="14"/>
      <c r="AK19" s="14"/>
      <c r="AL19" s="14"/>
      <c r="AM19" s="14"/>
      <c r="AN19" s="31"/>
      <c r="AO19" s="14" t="s">
        <v>197</v>
      </c>
      <c r="AP19" s="14" t="s">
        <v>149</v>
      </c>
      <c r="AQ19" s="14" t="s">
        <v>93</v>
      </c>
      <c r="AR19" s="14">
        <v>0.5</v>
      </c>
      <c r="AS19" s="31">
        <v>0.5</v>
      </c>
      <c r="AT19" s="31">
        <f>AS19+V19</f>
        <v>4.5</v>
      </c>
      <c r="AU19" s="14"/>
      <c r="AV19" s="14"/>
      <c r="AW19" s="14"/>
      <c r="AX19" s="14"/>
      <c r="AY19" s="14"/>
      <c r="AZ19" s="31"/>
      <c r="BA19" s="14" t="s">
        <v>202</v>
      </c>
      <c r="BB19" s="14" t="s">
        <v>68</v>
      </c>
      <c r="BC19" s="14" t="s">
        <v>198</v>
      </c>
      <c r="BD19" s="14" t="s">
        <v>199</v>
      </c>
      <c r="BE19" s="14">
        <v>24</v>
      </c>
      <c r="BF19" s="31">
        <v>24</v>
      </c>
      <c r="BG19" s="14"/>
      <c r="BH19" s="14"/>
      <c r="BI19" s="14"/>
      <c r="BJ19" s="14"/>
      <c r="BK19" s="31"/>
      <c r="BL19" s="14"/>
      <c r="BM19" s="14"/>
      <c r="BN19" s="14"/>
      <c r="BO19" s="14"/>
      <c r="BP19" s="14"/>
      <c r="BQ19" s="31"/>
      <c r="BR19" s="31"/>
      <c r="BS19" s="31">
        <v>24</v>
      </c>
      <c r="BT19" s="52">
        <f t="shared" si="0"/>
        <v>32.5</v>
      </c>
    </row>
    <row r="20" ht="73" customHeight="1" spans="1:72">
      <c r="A20" s="13" t="s">
        <v>203</v>
      </c>
      <c r="B20" s="14" t="s">
        <v>204</v>
      </c>
      <c r="C20" s="14" t="s">
        <v>50</v>
      </c>
      <c r="D20" s="14" t="s">
        <v>89</v>
      </c>
      <c r="E20" s="14"/>
      <c r="F20" s="14"/>
      <c r="G20" s="14" t="s">
        <v>52</v>
      </c>
      <c r="H20" s="14">
        <v>4</v>
      </c>
      <c r="I20" s="14" t="s">
        <v>53</v>
      </c>
      <c r="J20" s="14">
        <v>5</v>
      </c>
      <c r="K20" s="31">
        <v>9</v>
      </c>
      <c r="L20" s="14"/>
      <c r="M20" s="14"/>
      <c r="N20" s="14"/>
      <c r="O20" s="14"/>
      <c r="P20" s="14" t="s">
        <v>205</v>
      </c>
      <c r="Q20" s="14" t="s">
        <v>114</v>
      </c>
      <c r="R20" s="14" t="s">
        <v>47</v>
      </c>
      <c r="S20" s="14" t="s">
        <v>206</v>
      </c>
      <c r="T20" s="14" t="s">
        <v>57</v>
      </c>
      <c r="U20" s="14">
        <v>1.5</v>
      </c>
      <c r="V20" s="31">
        <v>1.5</v>
      </c>
      <c r="W20" s="14"/>
      <c r="X20" s="14"/>
      <c r="Y20" s="14"/>
      <c r="Z20" s="14"/>
      <c r="AA20" s="14"/>
      <c r="AB20" s="14" t="s">
        <v>207</v>
      </c>
      <c r="AC20" s="14" t="s">
        <v>47</v>
      </c>
      <c r="AD20" s="14" t="s">
        <v>56</v>
      </c>
      <c r="AE20" s="14" t="s">
        <v>57</v>
      </c>
      <c r="AF20" s="14">
        <v>0.5</v>
      </c>
      <c r="AG20" s="31">
        <v>0.5</v>
      </c>
      <c r="AH20" s="14"/>
      <c r="AI20" s="14"/>
      <c r="AJ20" s="14"/>
      <c r="AK20" s="14"/>
      <c r="AL20" s="14"/>
      <c r="AM20" s="14"/>
      <c r="AN20" s="31"/>
      <c r="AO20" s="14"/>
      <c r="AP20" s="14"/>
      <c r="AQ20" s="14"/>
      <c r="AR20" s="14"/>
      <c r="AS20" s="31"/>
      <c r="AT20" s="31">
        <f>AG20+V20</f>
        <v>2</v>
      </c>
      <c r="AU20" s="14" t="s">
        <v>208</v>
      </c>
      <c r="AV20" s="14" t="s">
        <v>209</v>
      </c>
      <c r="AW20" s="14" t="s">
        <v>69</v>
      </c>
      <c r="AX20" s="14" t="s">
        <v>210</v>
      </c>
      <c r="AY20" s="14">
        <v>0.25</v>
      </c>
      <c r="AZ20" s="31">
        <v>0.25</v>
      </c>
      <c r="BA20" s="14"/>
      <c r="BB20" s="14"/>
      <c r="BC20" s="14"/>
      <c r="BD20" s="14"/>
      <c r="BE20" s="14"/>
      <c r="BF20" s="31"/>
      <c r="BG20" s="14"/>
      <c r="BH20" s="14"/>
      <c r="BI20" s="14"/>
      <c r="BJ20" s="14"/>
      <c r="BK20" s="31"/>
      <c r="BL20" s="14" t="s">
        <v>211</v>
      </c>
      <c r="BM20" s="14" t="s">
        <v>192</v>
      </c>
      <c r="BN20" s="14" t="s">
        <v>212</v>
      </c>
      <c r="BO20" s="14" t="s">
        <v>199</v>
      </c>
      <c r="BP20" s="14">
        <v>2</v>
      </c>
      <c r="BQ20" s="31"/>
      <c r="BR20" s="31">
        <v>2</v>
      </c>
      <c r="BS20" s="31">
        <v>2.25</v>
      </c>
      <c r="BT20" s="52">
        <f t="shared" si="0"/>
        <v>13.25</v>
      </c>
    </row>
    <row r="21" ht="66" customHeight="1" spans="1:72">
      <c r="A21" s="13" t="s">
        <v>213</v>
      </c>
      <c r="B21" s="14" t="s">
        <v>214</v>
      </c>
      <c r="C21" s="14" t="s">
        <v>50</v>
      </c>
      <c r="D21" s="14" t="s">
        <v>89</v>
      </c>
      <c r="E21" s="14"/>
      <c r="F21" s="14"/>
      <c r="G21" s="14" t="s">
        <v>52</v>
      </c>
      <c r="H21" s="14">
        <v>4</v>
      </c>
      <c r="I21" s="14" t="s">
        <v>53</v>
      </c>
      <c r="J21" s="14">
        <v>5</v>
      </c>
      <c r="K21" s="31">
        <v>9</v>
      </c>
      <c r="L21" s="14"/>
      <c r="M21" s="14"/>
      <c r="N21" s="14"/>
      <c r="O21" s="14"/>
      <c r="P21" s="14" t="s">
        <v>215</v>
      </c>
      <c r="Q21" s="14" t="s">
        <v>209</v>
      </c>
      <c r="R21" s="14" t="s">
        <v>47</v>
      </c>
      <c r="S21" s="14" t="s">
        <v>56</v>
      </c>
      <c r="T21" s="14" t="s">
        <v>57</v>
      </c>
      <c r="U21" s="14">
        <v>1.5</v>
      </c>
      <c r="V21" s="31">
        <v>1.5</v>
      </c>
      <c r="W21" s="14"/>
      <c r="X21" s="14"/>
      <c r="Y21" s="14"/>
      <c r="Z21" s="14"/>
      <c r="AA21" s="14"/>
      <c r="AB21" s="14" t="s">
        <v>216</v>
      </c>
      <c r="AC21" s="14" t="s">
        <v>47</v>
      </c>
      <c r="AD21" s="14" t="s">
        <v>56</v>
      </c>
      <c r="AE21" s="14" t="s">
        <v>140</v>
      </c>
      <c r="AF21" s="14">
        <v>1.5</v>
      </c>
      <c r="AG21" s="31">
        <v>1.5</v>
      </c>
      <c r="AH21" s="14" t="s">
        <v>217</v>
      </c>
      <c r="AI21" s="14" t="s">
        <v>218</v>
      </c>
      <c r="AJ21" s="14" t="s">
        <v>219</v>
      </c>
      <c r="AK21" s="14" t="s">
        <v>83</v>
      </c>
      <c r="AL21" s="14" t="s">
        <v>84</v>
      </c>
      <c r="AM21" s="14">
        <v>3.5</v>
      </c>
      <c r="AN21" s="31">
        <v>3.5</v>
      </c>
      <c r="AO21" s="14"/>
      <c r="AP21" s="14"/>
      <c r="AQ21" s="14"/>
      <c r="AR21" s="14"/>
      <c r="AS21" s="31"/>
      <c r="AT21" s="31">
        <f>AN21+AG21+V21</f>
        <v>6.5</v>
      </c>
      <c r="AU21" s="14"/>
      <c r="AV21" s="14"/>
      <c r="AW21" s="14"/>
      <c r="AX21" s="14"/>
      <c r="AY21" s="14"/>
      <c r="AZ21" s="31"/>
      <c r="BA21" s="14"/>
      <c r="BB21" s="14"/>
      <c r="BC21" s="14"/>
      <c r="BD21" s="14"/>
      <c r="BE21" s="14"/>
      <c r="BF21" s="31"/>
      <c r="BG21" s="14" t="s">
        <v>220</v>
      </c>
      <c r="BH21" s="14" t="s">
        <v>221</v>
      </c>
      <c r="BI21" s="14" t="s">
        <v>222</v>
      </c>
      <c r="BJ21" s="14">
        <v>2</v>
      </c>
      <c r="BK21" s="31">
        <v>2</v>
      </c>
      <c r="BL21" s="14"/>
      <c r="BM21" s="14"/>
      <c r="BN21" s="14"/>
      <c r="BO21" s="14"/>
      <c r="BP21" s="14"/>
      <c r="BQ21" s="31"/>
      <c r="BR21" s="31"/>
      <c r="BS21" s="31">
        <v>2</v>
      </c>
      <c r="BT21" s="52">
        <f t="shared" si="0"/>
        <v>17.5</v>
      </c>
    </row>
    <row r="22" ht="44" customHeight="1" spans="1:72">
      <c r="A22" s="13" t="s">
        <v>223</v>
      </c>
      <c r="B22" s="14" t="s">
        <v>224</v>
      </c>
      <c r="C22" s="14" t="s">
        <v>50</v>
      </c>
      <c r="D22" s="14" t="s">
        <v>51</v>
      </c>
      <c r="E22" s="14"/>
      <c r="F22" s="14"/>
      <c r="G22" s="14" t="s">
        <v>52</v>
      </c>
      <c r="H22" s="14">
        <v>4</v>
      </c>
      <c r="I22" s="14" t="s">
        <v>53</v>
      </c>
      <c r="J22" s="14">
        <v>5</v>
      </c>
      <c r="K22" s="31">
        <v>9</v>
      </c>
      <c r="L22" s="14"/>
      <c r="M22" s="14"/>
      <c r="N22" s="14"/>
      <c r="O22" s="14"/>
      <c r="P22" s="14"/>
      <c r="Q22" s="14"/>
      <c r="R22" s="14"/>
      <c r="S22" s="14"/>
      <c r="T22" s="14"/>
      <c r="U22" s="14"/>
      <c r="V22" s="14"/>
      <c r="W22" s="14"/>
      <c r="X22" s="14"/>
      <c r="Y22" s="14"/>
      <c r="Z22" s="14"/>
      <c r="AA22" s="14"/>
      <c r="AB22" s="14" t="s">
        <v>79</v>
      </c>
      <c r="AC22" s="14" t="s">
        <v>47</v>
      </c>
      <c r="AD22" s="14" t="s">
        <v>56</v>
      </c>
      <c r="AE22" s="14" t="s">
        <v>57</v>
      </c>
      <c r="AF22" s="14">
        <v>0.5</v>
      </c>
      <c r="AG22" s="31">
        <v>0.5</v>
      </c>
      <c r="AH22" s="14" t="s">
        <v>225</v>
      </c>
      <c r="AI22" s="14" t="s">
        <v>226</v>
      </c>
      <c r="AJ22" s="14" t="s">
        <v>227</v>
      </c>
      <c r="AK22" s="14" t="s">
        <v>228</v>
      </c>
      <c r="AL22" s="14" t="s">
        <v>229</v>
      </c>
      <c r="AM22" s="14">
        <v>12</v>
      </c>
      <c r="AN22" s="31">
        <v>10</v>
      </c>
      <c r="AO22" s="14"/>
      <c r="AP22" s="14"/>
      <c r="AQ22" s="14"/>
      <c r="AR22" s="14"/>
      <c r="AS22" s="31"/>
      <c r="AT22" s="31">
        <f>AN22+AG22</f>
        <v>10.5</v>
      </c>
      <c r="AU22" s="14" t="s">
        <v>230</v>
      </c>
      <c r="AV22" s="14" t="s">
        <v>209</v>
      </c>
      <c r="AW22" s="14" t="s">
        <v>188</v>
      </c>
      <c r="AX22" s="14" t="s">
        <v>210</v>
      </c>
      <c r="AY22" s="14">
        <v>4</v>
      </c>
      <c r="AZ22" s="31">
        <v>4</v>
      </c>
      <c r="BA22" s="14"/>
      <c r="BB22" s="14"/>
      <c r="BC22" s="14"/>
      <c r="BD22" s="14"/>
      <c r="BE22" s="14"/>
      <c r="BF22" s="31"/>
      <c r="BG22" s="14" t="s">
        <v>231</v>
      </c>
      <c r="BH22" s="14" t="s">
        <v>114</v>
      </c>
      <c r="BI22" s="14" t="s">
        <v>75</v>
      </c>
      <c r="BJ22" s="14">
        <v>1</v>
      </c>
      <c r="BK22" s="31">
        <v>1</v>
      </c>
      <c r="BL22" s="14"/>
      <c r="BM22" s="14"/>
      <c r="BN22" s="14"/>
      <c r="BO22" s="14"/>
      <c r="BP22" s="14"/>
      <c r="BQ22" s="31"/>
      <c r="BR22" s="31"/>
      <c r="BS22" s="31">
        <v>5</v>
      </c>
      <c r="BT22" s="52">
        <f t="shared" si="0"/>
        <v>24.5</v>
      </c>
    </row>
    <row r="23" s="3" customFormat="1" ht="48" customHeight="1" spans="1:72">
      <c r="A23" s="15" t="s">
        <v>232</v>
      </c>
      <c r="B23" s="16" t="s">
        <v>233</v>
      </c>
      <c r="C23" s="16" t="s">
        <v>50</v>
      </c>
      <c r="D23" s="16" t="s">
        <v>89</v>
      </c>
      <c r="E23" s="16"/>
      <c r="F23" s="16"/>
      <c r="G23" s="16" t="s">
        <v>136</v>
      </c>
      <c r="H23" s="16">
        <v>3</v>
      </c>
      <c r="I23" s="16" t="s">
        <v>53</v>
      </c>
      <c r="J23" s="16">
        <v>5</v>
      </c>
      <c r="K23" s="31">
        <v>8</v>
      </c>
      <c r="L23" s="16"/>
      <c r="M23" s="16"/>
      <c r="N23" s="16"/>
      <c r="O23" s="16"/>
      <c r="P23" s="16"/>
      <c r="Q23" s="16"/>
      <c r="R23" s="16"/>
      <c r="S23" s="16"/>
      <c r="T23" s="16"/>
      <c r="U23" s="16"/>
      <c r="V23" s="16"/>
      <c r="W23" s="16"/>
      <c r="X23" s="16"/>
      <c r="Y23" s="16"/>
      <c r="Z23" s="16"/>
      <c r="AA23" s="16"/>
      <c r="AB23" s="16"/>
      <c r="AC23" s="16"/>
      <c r="AD23" s="16"/>
      <c r="AE23" s="16"/>
      <c r="AF23" s="16"/>
      <c r="AG23" s="31"/>
      <c r="AH23" s="16"/>
      <c r="AI23" s="16"/>
      <c r="AJ23" s="16"/>
      <c r="AK23" s="16"/>
      <c r="AL23" s="16"/>
      <c r="AM23" s="16"/>
      <c r="AN23" s="31"/>
      <c r="AO23" s="16"/>
      <c r="AP23" s="16"/>
      <c r="AQ23" s="16"/>
      <c r="AR23" s="16"/>
      <c r="AS23" s="31"/>
      <c r="AT23" s="31"/>
      <c r="AU23" s="16"/>
      <c r="AV23" s="16"/>
      <c r="AW23" s="16"/>
      <c r="AX23" s="16"/>
      <c r="AY23" s="16"/>
      <c r="AZ23" s="31"/>
      <c r="BA23" s="16"/>
      <c r="BB23" s="16"/>
      <c r="BC23" s="16"/>
      <c r="BD23" s="16"/>
      <c r="BE23" s="16"/>
      <c r="BF23" s="31"/>
      <c r="BG23" s="16"/>
      <c r="BH23" s="16"/>
      <c r="BI23" s="16"/>
      <c r="BJ23" s="16"/>
      <c r="BK23" s="31"/>
      <c r="BL23" s="16" t="s">
        <v>234</v>
      </c>
      <c r="BM23" s="16" t="s">
        <v>114</v>
      </c>
      <c r="BN23" s="14" t="s">
        <v>235</v>
      </c>
      <c r="BO23" s="16" t="s">
        <v>199</v>
      </c>
      <c r="BP23" s="16">
        <v>5</v>
      </c>
      <c r="BQ23" s="16"/>
      <c r="BR23" s="31">
        <v>5</v>
      </c>
      <c r="BS23" s="31">
        <v>5</v>
      </c>
      <c r="BT23" s="53">
        <f>BS23+K23</f>
        <v>13</v>
      </c>
    </row>
    <row r="24" ht="30" customHeight="1" spans="1:72">
      <c r="A24" s="13" t="s">
        <v>236</v>
      </c>
      <c r="B24" s="14" t="s">
        <v>237</v>
      </c>
      <c r="C24" s="14" t="s">
        <v>50</v>
      </c>
      <c r="D24" s="14" t="s">
        <v>51</v>
      </c>
      <c r="E24" s="14"/>
      <c r="F24" s="14"/>
      <c r="G24" s="14" t="s">
        <v>52</v>
      </c>
      <c r="H24" s="14">
        <v>4</v>
      </c>
      <c r="I24" s="14" t="s">
        <v>238</v>
      </c>
      <c r="J24" s="14">
        <v>6</v>
      </c>
      <c r="K24" s="31">
        <v>10</v>
      </c>
      <c r="L24" s="14"/>
      <c r="M24" s="14"/>
      <c r="N24" s="14"/>
      <c r="O24" s="14"/>
      <c r="P24" s="14"/>
      <c r="Q24" s="14"/>
      <c r="R24" s="14"/>
      <c r="S24" s="14"/>
      <c r="T24" s="14"/>
      <c r="U24" s="14"/>
      <c r="V24" s="14"/>
      <c r="W24" s="14"/>
      <c r="X24" s="14"/>
      <c r="Y24" s="14"/>
      <c r="Z24" s="14"/>
      <c r="AA24" s="14"/>
      <c r="AB24" s="14" t="s">
        <v>239</v>
      </c>
      <c r="AC24" s="14" t="s">
        <v>55</v>
      </c>
      <c r="AD24" s="14" t="s">
        <v>56</v>
      </c>
      <c r="AE24" s="14" t="s">
        <v>57</v>
      </c>
      <c r="AF24" s="14">
        <v>1</v>
      </c>
      <c r="AG24" s="31">
        <v>1</v>
      </c>
      <c r="AH24" s="14"/>
      <c r="AI24" s="14"/>
      <c r="AJ24" s="14"/>
      <c r="AK24" s="14"/>
      <c r="AL24" s="14"/>
      <c r="AM24" s="14"/>
      <c r="AN24" s="31"/>
      <c r="AO24" s="14"/>
      <c r="AP24" s="14"/>
      <c r="AQ24" s="14"/>
      <c r="AR24" s="14"/>
      <c r="AS24" s="31"/>
      <c r="AT24" s="31">
        <f>AG24</f>
        <v>1</v>
      </c>
      <c r="AU24" s="14"/>
      <c r="AV24" s="14"/>
      <c r="AW24" s="14"/>
      <c r="AX24" s="14"/>
      <c r="AY24" s="14"/>
      <c r="AZ24" s="31"/>
      <c r="BA24" s="14"/>
      <c r="BB24" s="14"/>
      <c r="BC24" s="14"/>
      <c r="BD24" s="14"/>
      <c r="BE24" s="14"/>
      <c r="BF24" s="31"/>
      <c r="BG24" s="14"/>
      <c r="BH24" s="14"/>
      <c r="BI24" s="14"/>
      <c r="BJ24" s="14"/>
      <c r="BK24" s="31"/>
      <c r="BL24" s="14"/>
      <c r="BM24" s="14"/>
      <c r="BN24" s="14"/>
      <c r="BO24" s="14"/>
      <c r="BP24" s="14"/>
      <c r="BQ24" s="31"/>
      <c r="BR24" s="31"/>
      <c r="BS24" s="31"/>
      <c r="BT24" s="52">
        <f t="shared" si="0"/>
        <v>11</v>
      </c>
    </row>
    <row r="25" ht="86" customHeight="1" spans="1:72">
      <c r="A25" s="13" t="s">
        <v>240</v>
      </c>
      <c r="B25" s="14" t="s">
        <v>241</v>
      </c>
      <c r="C25" s="14" t="s">
        <v>50</v>
      </c>
      <c r="D25" s="14" t="s">
        <v>89</v>
      </c>
      <c r="E25" s="14"/>
      <c r="F25" s="14"/>
      <c r="G25" s="14" t="s">
        <v>52</v>
      </c>
      <c r="H25" s="14">
        <v>4</v>
      </c>
      <c r="I25" s="14" t="s">
        <v>53</v>
      </c>
      <c r="J25" s="14">
        <v>18</v>
      </c>
      <c r="K25" s="31">
        <v>10</v>
      </c>
      <c r="L25" s="14"/>
      <c r="M25" s="14"/>
      <c r="N25" s="14"/>
      <c r="O25" s="14"/>
      <c r="P25" s="14"/>
      <c r="Q25" s="14"/>
      <c r="R25" s="14"/>
      <c r="S25" s="14"/>
      <c r="T25" s="14"/>
      <c r="U25" s="14"/>
      <c r="V25" s="14"/>
      <c r="W25" s="14"/>
      <c r="X25" s="14"/>
      <c r="Y25" s="14"/>
      <c r="Z25" s="14"/>
      <c r="AA25" s="14"/>
      <c r="AB25" s="14" t="s">
        <v>242</v>
      </c>
      <c r="AC25" s="14" t="s">
        <v>142</v>
      </c>
      <c r="AD25" s="14" t="s">
        <v>99</v>
      </c>
      <c r="AE25" s="14" t="s">
        <v>100</v>
      </c>
      <c r="AF25" s="14">
        <v>1.5</v>
      </c>
      <c r="AG25" s="31">
        <v>1.5</v>
      </c>
      <c r="AH25" s="14" t="s">
        <v>243</v>
      </c>
      <c r="AI25" s="14" t="s">
        <v>244</v>
      </c>
      <c r="AJ25" s="43" t="s">
        <v>245</v>
      </c>
      <c r="AK25" s="14" t="s">
        <v>246</v>
      </c>
      <c r="AL25" s="14" t="s">
        <v>84</v>
      </c>
      <c r="AM25" s="14">
        <v>2.5</v>
      </c>
      <c r="AN25" s="31">
        <v>2.5</v>
      </c>
      <c r="AO25" s="14"/>
      <c r="AP25" s="14"/>
      <c r="AQ25" s="14"/>
      <c r="AR25" s="14"/>
      <c r="AS25" s="31"/>
      <c r="AT25" s="31">
        <f>AN25+AG25</f>
        <v>4</v>
      </c>
      <c r="AU25" s="14" t="s">
        <v>247</v>
      </c>
      <c r="AV25" s="14" t="s">
        <v>248</v>
      </c>
      <c r="AW25" s="14" t="s">
        <v>249</v>
      </c>
      <c r="AX25" s="14" t="s">
        <v>250</v>
      </c>
      <c r="AY25" s="14">
        <v>13</v>
      </c>
      <c r="AZ25" s="31">
        <v>13</v>
      </c>
      <c r="BA25" s="14"/>
      <c r="BB25" s="14"/>
      <c r="BC25" s="14"/>
      <c r="BD25" s="14"/>
      <c r="BE25" s="14"/>
      <c r="BF25" s="31"/>
      <c r="BG25" s="14"/>
      <c r="BH25" s="14"/>
      <c r="BI25" s="14"/>
      <c r="BJ25" s="14"/>
      <c r="BK25" s="31"/>
      <c r="BL25" s="14" t="s">
        <v>251</v>
      </c>
      <c r="BM25" s="14" t="s">
        <v>131</v>
      </c>
      <c r="BN25" s="14" t="s">
        <v>252</v>
      </c>
      <c r="BO25" s="6" t="s">
        <v>133</v>
      </c>
      <c r="BP25" s="14">
        <v>1</v>
      </c>
      <c r="BQ25" s="31"/>
      <c r="BR25" s="31">
        <v>1</v>
      </c>
      <c r="BS25" s="31">
        <v>14</v>
      </c>
      <c r="BT25" s="52">
        <f t="shared" si="0"/>
        <v>28</v>
      </c>
    </row>
    <row r="26" ht="30" customHeight="1" spans="1:72">
      <c r="A26" s="13"/>
      <c r="B26" s="14"/>
      <c r="C26" s="14"/>
      <c r="D26" s="14"/>
      <c r="E26" s="14"/>
      <c r="F26" s="14"/>
      <c r="G26" s="14"/>
      <c r="H26" s="14"/>
      <c r="I26" s="14"/>
      <c r="J26" s="14"/>
      <c r="K26" s="31"/>
      <c r="L26" s="14"/>
      <c r="M26" s="14"/>
      <c r="N26" s="14"/>
      <c r="O26" s="14"/>
      <c r="P26" s="14"/>
      <c r="Q26" s="14"/>
      <c r="R26" s="14"/>
      <c r="S26" s="14"/>
      <c r="T26" s="14"/>
      <c r="U26" s="14"/>
      <c r="V26" s="14"/>
      <c r="W26" s="14"/>
      <c r="X26" s="14"/>
      <c r="Y26" s="14"/>
      <c r="Z26" s="14"/>
      <c r="AA26" s="14"/>
      <c r="AB26" s="14"/>
      <c r="AC26" s="14"/>
      <c r="AD26" s="14"/>
      <c r="AE26" s="14"/>
      <c r="AF26" s="14"/>
      <c r="AG26" s="31"/>
      <c r="AH26" s="14"/>
      <c r="AI26" s="14"/>
      <c r="AJ26" s="14"/>
      <c r="AK26" s="14"/>
      <c r="AL26" s="14"/>
      <c r="AM26" s="14"/>
      <c r="AN26" s="14"/>
      <c r="AO26" s="14"/>
      <c r="AP26" s="14"/>
      <c r="AQ26" s="14"/>
      <c r="AR26" s="14"/>
      <c r="AS26" s="14"/>
      <c r="AT26" s="14"/>
      <c r="AU26" s="14"/>
      <c r="AV26" s="14"/>
      <c r="AW26" s="14"/>
      <c r="AX26" s="14"/>
      <c r="AY26" s="14"/>
      <c r="AZ26" s="31"/>
      <c r="BA26" s="14"/>
      <c r="BB26" s="14"/>
      <c r="BC26" s="14"/>
      <c r="BD26" s="14"/>
      <c r="BE26" s="14"/>
      <c r="BF26" s="31"/>
      <c r="BG26" s="14"/>
      <c r="BH26" s="14"/>
      <c r="BI26" s="14"/>
      <c r="BJ26" s="14"/>
      <c r="BK26" s="31"/>
      <c r="BL26" s="14"/>
      <c r="BM26" s="14"/>
      <c r="BN26" s="14"/>
      <c r="BO26" s="14"/>
      <c r="BP26" s="14"/>
      <c r="BQ26" s="31"/>
      <c r="BR26" s="31"/>
      <c r="BS26" s="31"/>
      <c r="BT26" s="14" t="str">
        <f t="shared" si="0"/>
        <v/>
      </c>
    </row>
    <row r="27" customHeight="1" spans="1:2">
      <c r="A27" s="19" t="s">
        <v>253</v>
      </c>
      <c r="B27" s="20" t="s">
        <v>254</v>
      </c>
    </row>
    <row r="28" customHeight="1" spans="2:2">
      <c r="B28" s="20" t="s">
        <v>255</v>
      </c>
    </row>
    <row r="29" customHeight="1" spans="2:2">
      <c r="B29" s="20" t="s">
        <v>256</v>
      </c>
    </row>
    <row r="30" customHeight="1" spans="2:2">
      <c r="B30" s="20" t="s">
        <v>257</v>
      </c>
    </row>
    <row r="31" customHeight="1" spans="2:2">
      <c r="B31" s="21" t="s">
        <v>258</v>
      </c>
    </row>
    <row r="32" s="5" customFormat="1" ht="27.75" customHeight="1" spans="1:71">
      <c r="A32" s="22" t="s">
        <v>259</v>
      </c>
      <c r="B32" s="23" t="s">
        <v>260</v>
      </c>
      <c r="K32" s="33"/>
      <c r="BQ32" s="33"/>
      <c r="BR32" s="33"/>
      <c r="BS32" s="33"/>
    </row>
    <row r="33" s="5" customFormat="1" ht="35.25" customHeight="1" spans="1:71">
      <c r="A33" s="22" t="s">
        <v>261</v>
      </c>
      <c r="B33" s="23" t="s">
        <v>262</v>
      </c>
      <c r="K33" s="33"/>
      <c r="BQ33" s="33"/>
      <c r="BR33" s="33"/>
      <c r="BS33" s="33"/>
    </row>
    <row r="35" customHeight="1" spans="17:18">
      <c r="Q35" s="6" t="s">
        <v>263</v>
      </c>
      <c r="R35" s="6">
        <v>373</v>
      </c>
    </row>
    <row r="36" customHeight="1" spans="17:17">
      <c r="Q36" s="6">
        <v>370</v>
      </c>
    </row>
  </sheetData>
  <autoFilter xmlns:etc="http://www.wps.cn/officeDocument/2017/etCustomData" ref="A3:BU36" etc:filterBottomFollowUsedRange="0">
    <extLst/>
  </autoFilter>
  <mergeCells count="42">
    <mergeCell ref="E1:F1"/>
    <mergeCell ref="G1:J1"/>
    <mergeCell ref="L1:O1"/>
    <mergeCell ref="P1:AS1"/>
    <mergeCell ref="AU1:BR1"/>
    <mergeCell ref="P2:U2"/>
    <mergeCell ref="W2:Z2"/>
    <mergeCell ref="AB2:AF2"/>
    <mergeCell ref="AH2:AM2"/>
    <mergeCell ref="AO2:AR2"/>
    <mergeCell ref="AU2:AY2"/>
    <mergeCell ref="BA2:BE2"/>
    <mergeCell ref="BG2:BJ2"/>
    <mergeCell ref="BL2:BP2"/>
    <mergeCell ref="A1:A3"/>
    <mergeCell ref="B1:B3"/>
    <mergeCell ref="C1:C3"/>
    <mergeCell ref="D1:D3"/>
    <mergeCell ref="E2:E3"/>
    <mergeCell ref="F2:F3"/>
    <mergeCell ref="G2:G3"/>
    <mergeCell ref="H2:H3"/>
    <mergeCell ref="I2:I3"/>
    <mergeCell ref="J2:J3"/>
    <mergeCell ref="K1:K3"/>
    <mergeCell ref="L2:L3"/>
    <mergeCell ref="M2:M3"/>
    <mergeCell ref="N2:N3"/>
    <mergeCell ref="O2:O3"/>
    <mergeCell ref="V2:V3"/>
    <mergeCell ref="AA2:AA3"/>
    <mergeCell ref="AG2:AG3"/>
    <mergeCell ref="AN2:AN3"/>
    <mergeCell ref="AS2:AS3"/>
    <mergeCell ref="AT1:AT3"/>
    <mergeCell ref="AZ2:AZ3"/>
    <mergeCell ref="BF2:BF3"/>
    <mergeCell ref="BK2:BK3"/>
    <mergeCell ref="BQ2:BQ3"/>
    <mergeCell ref="BR2:BR3"/>
    <mergeCell ref="BS1:BS3"/>
    <mergeCell ref="BT1:BT3"/>
  </mergeCells>
  <dataValidations count="20">
    <dataValidation allowBlank="1" showInputMessage="1" showErrorMessage="1" sqref="AK4:AL4 AV4:AX4 I9 AC9 AC16:AE16 AV16:AX16 BN16 BM20:BN20 BH21:BI21 AK22:AL22"/>
    <dataValidation type="list" allowBlank="1" showInputMessage="1" showErrorMessage="1" sqref="BH4 BB4:BB10 BB12:BB26 BH6:BH12 BH14:BH20 BH22:BH26">
      <formula1>"国家级,省级,校级(含学部)"</formula1>
    </dataValidation>
    <dataValidation type="list" allowBlank="1" showInputMessage="1" showErrorMessage="1" sqref="BI4 AW10 AW12 BC12 AW15 AW26 AW5:AW8 AW17:AW24 BC4:BC10 BC14:BC26 BI6:BI12 BI14:BI20 BI22:BI26">
      <formula1>"特等奖,一等奖,二等奖,三等奖"</formula1>
    </dataValidation>
    <dataValidation type="list" allowBlank="1" showInputMessage="1" showErrorMessage="1" sqref="BM4 BM12 BM26 BM6:BM10 BM14:BM16 BM18:BM19 BM21:BM24">
      <formula1>"国家级,省级,校级(仅限体育、舞蹈、音乐等大型校级赛事)"</formula1>
    </dataValidation>
    <dataValidation type="list" allowBlank="1" showInputMessage="1" showErrorMessage="1" sqref="BN4 BN12 BN24 BN26 BN6:BN10 BN14:BN15 BN18:BN19 BN21:BN22">
      <formula1>"第一名,第二名,第三名"</formula1>
    </dataValidation>
    <dataValidation type="list" allowBlank="1" showInputMessage="1" showErrorMessage="1" sqref="BO4 BD12 BO12 BO26 BD4:BD10 BD14:BD26 BO6:BO10 BO14:BO15 BO18:BO24">
      <formula1>"正式成员,侯补成员"</formula1>
    </dataValidation>
    <dataValidation type="list" allowBlank="1" showInputMessage="1" showErrorMessage="1" sqref="AV10 AV12 AV15 AV26 Q4:Q26 AV5:AV8 AV17:AV24">
      <formula1>"国家级,省级,校级"</formula1>
    </dataValidation>
    <dataValidation type="list" allowBlank="1" showInputMessage="1" showErrorMessage="1" sqref="AX10 AX12 AX15 AX26 AX5:AX8 AX17:AX24">
      <formula1>"排名第一,排名2、3,其它成员"</formula1>
    </dataValidation>
    <dataValidation type="list" allowBlank="1" showInputMessage="1" showErrorMessage="1" sqref="I24">
      <formula1>"国家级,省级,校级、市级,学部级,校级+学部级"</formula1>
    </dataValidation>
    <dataValidation type="list" allowBlank="1" showInputMessage="1" showErrorMessage="1" sqref="AC26 R4:R26 AC4:AC8 AC10:AC12 AC14:AC15 AC17:AC24">
      <formula1>"主持人,成员"</formula1>
    </dataValidation>
    <dataValidation type="list" allowBlank="1" showInputMessage="1" showErrorMessage="1" sqref="AD26 AD4:AD8 AD10:AD12 AD14:AD15 AD17:AD24">
      <formula1>"结题"</formula1>
    </dataValidation>
    <dataValidation type="list" allowBlank="1" showInputMessage="1" showErrorMessage="1" sqref="AE26 S4:S26 X4:X26">
      <formula1>"结题,中期检查"</formula1>
    </dataValidation>
    <dataValidation type="list" allowBlank="1" showInputMessage="1" showErrorMessage="1" sqref="E4:E26">
      <formula1>"≥2年"</formula1>
    </dataValidation>
    <dataValidation type="list" allowBlank="1" showInputMessage="1" showErrorMessage="1" sqref="G4:G26">
      <formula1>"平均每学年≥36h,平均每学年≥54h"</formula1>
    </dataValidation>
    <dataValidation type="list" allowBlank="1" showInputMessage="1" showErrorMessage="1" sqref="I4:I8 I10:I23 I25:I26">
      <formula1>"国家级,省级,校级、市级,学部级"</formula1>
    </dataValidation>
    <dataValidation type="list" allowBlank="1" showInputMessage="1" showErrorMessage="1" sqref="N4:N26">
      <formula1>"3个月以上,1-3个月,1个月以内"</formula1>
    </dataValidation>
    <dataValidation type="list" allowBlank="1" showInputMessage="1" showErrorMessage="1" sqref="T4:T26 Y4:Y26 AE4:AE8 AE10:AE12 AE14:AE15 AE17:AE24">
      <formula1>"优秀,合格"</formula1>
    </dataValidation>
    <dataValidation type="list" allowBlank="1" showInputMessage="1" showErrorMessage="1" sqref="AK5:AK8 AK10:AK12 AK14:AK21 AK23:AK26">
      <formula1>"SCI论文,核心期刊,省级 普通期刊"</formula1>
    </dataValidation>
    <dataValidation type="list" allowBlank="1" showInputMessage="1" showErrorMessage="1" sqref="AL5:AL8 AL10:AL12 AL14:AL21 AL23:AL26 AQ4:AQ8 AQ10:AQ26">
      <formula1>"排名第一,排名2-3位,排名4-5位"</formula1>
    </dataValidation>
    <dataValidation type="list" allowBlank="1" showInputMessage="1" showErrorMessage="1" sqref="AP4:AP8 AP10:AP26">
      <formula1>"实用专利,发明专利"</formula1>
    </dataValidation>
  </dataValidations>
  <printOptions gridLines="1"/>
  <pageMargins left="0.236111111111111" right="0.156944444444444" top="0.75" bottom="0.75" header="0.3" footer="0.3"/>
  <pageSetup paperSize="8"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sudani</dc:creator>
  <cp:lastModifiedBy>呆呆</cp:lastModifiedBy>
  <dcterms:created xsi:type="dcterms:W3CDTF">2020-09-21T08:30:00Z</dcterms:created>
  <dcterms:modified xsi:type="dcterms:W3CDTF">2025-09-10T13:13:20Z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277D4E77008C4CE79262B9F1DC944EED_12</vt:lpwstr>
  </property>
</Properties>
</file>